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7_2028/v1.0 without Annex 5/"/>
    </mc:Choice>
  </mc:AlternateContent>
  <xr:revisionPtr revIDLastSave="6" documentId="13_ncr:1_{EC88FC0C-B64E-4BD1-A29E-E023C25D6902}" xr6:coauthVersionLast="47" xr6:coauthVersionMax="47" xr10:uidLastSave="{73CC5FDE-52EF-47D7-B99A-98EB36109956}"/>
  <bookViews>
    <workbookView xWindow="-108" yWindow="-108" windowWidth="23256" windowHeight="13896" tabRatio="862" firstSheet="4" activeTab="6"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charges'!$A$11:$P$12</definedName>
    <definedName name="_xlnm._FilterDatabase" localSheetId="3" hidden="1">'Annex 2a Import'!$A$5:$H$330</definedName>
    <definedName name="_xlnm._FilterDatabase" localSheetId="4" hidden="1">'Annex 2b Export'!$A$5:$H$299</definedName>
    <definedName name="_xlnm._FilterDatabase" localSheetId="6" hidden="1">'Annex 4 LDNO charges'!$A$14:$J$204</definedName>
    <definedName name="_xlnm._FilterDatabase" localSheetId="9" hidden="1">'Annex 7 Pass-Through Costs'!$A$5:$E$165</definedName>
    <definedName name="_xlnm._FilterDatabase" localSheetId="10" hidden="1">'Nodal prices'!$A$3:$D$628</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charges'!$A$2:$P$12</definedName>
    <definedName name="_xlnm.Print_Area" localSheetId="3">'Annex 2a Import'!$A$2:$H$326</definedName>
    <definedName name="_xlnm.Print_Area" localSheetId="4">'Annex 2b Export'!$A$2:$H$299</definedName>
    <definedName name="_xlnm.Print_Area" localSheetId="5">'Annex 3 Preserved charges'!$A$2:$J$22</definedName>
    <definedName name="_xlnm.Print_Area" localSheetId="6">'Annex 4 LDNO charges'!$A$2:$J$204</definedName>
    <definedName name="_xlnm.Print_Area" localSheetId="7">'Annex 5 LLFs'!$A$2:$F$41</definedName>
    <definedName name="_xlnm.Print_Area" localSheetId="8">'Annex 6 New or Amended EHV'!$A$2:$P$28</definedName>
    <definedName name="_xlnm.Print_Area" localSheetId="9">'Annex 7 Pass-Through Costs'!$A$2:$E$165</definedName>
    <definedName name="_xlnm.Print_Area" localSheetId="10">'Nodal prices'!$A$2:$D$26</definedName>
    <definedName name="_xlnm.Print_Titles" localSheetId="1">'Annex 1 LV, HV and UMS charges'!$2:$12</definedName>
    <definedName name="_xlnm.Print_Titles" localSheetId="2">'Annex 2 Designated EHV charges'!$11:$11</definedName>
    <definedName name="_xlnm.Print_Titles" localSheetId="3">'Annex 2a Import'!$5:$5</definedName>
    <definedName name="_xlnm.Print_Titles" localSheetId="4">'Annex 2b Export'!$5:$5</definedName>
    <definedName name="_xlnm.Print_Titles" localSheetId="6">'Annex 4 LDNO charges'!$14:$14</definedName>
    <definedName name="_xlnm.Print_Titles" localSheetId="8">'Annex 6 New or Amended EHV'!$2:$5</definedName>
    <definedName name="_xlnm.Print_Titles" localSheetId="9">'Annex 7 Pass-Through Costs'!$5:$5</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charges'!$A$2:$I$12</definedName>
    <definedName name="Z_5032A364_B81A_48DA_88DA_AB3B86B47EE9_.wvu.PrintArea" localSheetId="5" hidden="1">'Annex 3 Preserved charges'!$A$2:$J$22</definedName>
    <definedName name="Z_5032A364_B81A_48DA_88DA_AB3B86B47EE9_.wvu.PrintArea" localSheetId="6" hidden="1">'Annex 4 LDNO charges'!$A$2:$I$10</definedName>
    <definedName name="Z_5032A364_B81A_48DA_88DA_AB3B86B47EE9_.wvu.PrintArea" localSheetId="7" hidden="1">'Annex 5 LLFs'!$A$4:$F$41</definedName>
    <definedName name="Z_5032A364_B81A_48DA_88DA_AB3B86B47EE9_.wvu.PrintArea" localSheetId="8" hidden="1">'Annex 6 New or Amended EHV'!$A$1:$P$28</definedName>
    <definedName name="Z_5032A364_B81A_48DA_88DA_AB3B86B47EE9_.wvu.PrintArea" localSheetId="9" hidden="1">'Annex 7 Pass-Through Costs'!$A$2:$D$6</definedName>
    <definedName name="Z_5032A364_B81A_48DA_88DA_AB3B86B47EE9_.wvu.PrintArea" localSheetId="10" hidden="1">'Nodal prices'!$A$2:$D$26</definedName>
    <definedName name="Z_5032A364_B81A_48DA_88DA_AB3B86B47EE9_.wvu.PrintTitles" localSheetId="1" hidden="1">'Annex 1 LV, HV and UMS charges'!$2:$12</definedName>
    <definedName name="Z_5032A364_B81A_48DA_88DA_AB3B86B47EE9_.wvu.PrintTitles" localSheetId="2" hidden="1">'Annex 2 Designated EHV charges'!$2:$11</definedName>
    <definedName name="Z_5032A364_B81A_48DA_88DA_AB3B86B47EE9_.wvu.PrintTitles" localSheetId="6" hidden="1">'Annex 4 LDNO charges'!$2:$10</definedName>
    <definedName name="Z_5032A364_B81A_48DA_88DA_AB3B86B47EE9_.wvu.PrintTitles" localSheetId="8" hidden="1">'Annex 6 New or Amended EHV'!$2:$5</definedName>
    <definedName name="Z_5032A364_B81A_48DA_88DA_AB3B86B47EE9_.wvu.PrintTitles" localSheetId="9" hidden="1">'Annex 7 Pass-Through Costs'!$2:$5</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8" i="24" l="1"/>
  <c r="E9" i="24"/>
  <c r="E10" i="24"/>
  <c r="E11" i="24"/>
  <c r="E12" i="24"/>
  <c r="E13" i="24"/>
  <c r="E14" i="24"/>
  <c r="E15" i="24"/>
  <c r="E16" i="24"/>
  <c r="E17" i="24"/>
  <c r="E18" i="24"/>
  <c r="E19" i="24"/>
  <c r="E20" i="24"/>
  <c r="E21" i="24"/>
  <c r="E22" i="24"/>
  <c r="E23" i="24"/>
  <c r="E24" i="24"/>
  <c r="E25" i="24"/>
  <c r="E26" i="24"/>
  <c r="E27" i="24"/>
  <c r="E28" i="24"/>
  <c r="E29" i="24"/>
  <c r="E30" i="24"/>
  <c r="E31" i="24"/>
  <c r="E32" i="24"/>
  <c r="E33" i="24"/>
  <c r="E34" i="24"/>
  <c r="E35" i="24"/>
  <c r="E36" i="24"/>
  <c r="E37" i="24"/>
  <c r="E38" i="24"/>
  <c r="E39" i="24"/>
  <c r="E40" i="24"/>
  <c r="E41" i="24"/>
  <c r="E42" i="24"/>
  <c r="E43" i="24"/>
  <c r="E44" i="24"/>
  <c r="E45" i="24"/>
  <c r="E46" i="24"/>
  <c r="E47" i="24"/>
  <c r="E48" i="24"/>
  <c r="E49" i="24"/>
  <c r="E50" i="24"/>
  <c r="E51" i="24"/>
  <c r="E52" i="24"/>
  <c r="E53" i="24"/>
  <c r="E54" i="24"/>
  <c r="E55" i="24"/>
  <c r="E56" i="24"/>
  <c r="E57" i="24"/>
  <c r="E58" i="24"/>
  <c r="E59" i="24"/>
  <c r="E60" i="24"/>
  <c r="E61"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E101" i="24"/>
  <c r="E102" i="24"/>
  <c r="E103" i="24"/>
  <c r="E104" i="24"/>
  <c r="E105" i="24"/>
  <c r="E106" i="24"/>
  <c r="E107" i="24"/>
  <c r="E108" i="24"/>
  <c r="E109" i="24"/>
  <c r="E110" i="24"/>
  <c r="E111" i="24"/>
  <c r="E112" i="24"/>
  <c r="E113" i="24"/>
  <c r="E114" i="24"/>
  <c r="E115" i="24"/>
  <c r="E116" i="24"/>
  <c r="E117" i="24"/>
  <c r="E118" i="24"/>
  <c r="E119" i="24"/>
  <c r="E120" i="24"/>
  <c r="E121" i="24"/>
  <c r="E122" i="24"/>
  <c r="E123" i="24"/>
  <c r="E124" i="24"/>
  <c r="E125" i="24"/>
  <c r="E126" i="24"/>
  <c r="E127" i="24"/>
  <c r="E128" i="24"/>
  <c r="E129" i="24"/>
  <c r="E130" i="24"/>
  <c r="E131" i="24"/>
  <c r="E132" i="24"/>
  <c r="E133" i="24"/>
  <c r="E134" i="24"/>
  <c r="E135" i="24"/>
  <c r="E136" i="24"/>
  <c r="E137" i="24"/>
  <c r="E138" i="24"/>
  <c r="E139" i="24"/>
  <c r="E140" i="24"/>
  <c r="E141" i="24"/>
  <c r="E142" i="24"/>
  <c r="E143" i="24"/>
  <c r="E144" i="24"/>
  <c r="E145" i="24"/>
  <c r="E146" i="24"/>
  <c r="E147" i="24"/>
  <c r="E148" i="24"/>
  <c r="E149" i="24"/>
  <c r="E150" i="24"/>
  <c r="E151" i="24"/>
  <c r="E152" i="24"/>
  <c r="E153" i="24"/>
  <c r="E154" i="24"/>
  <c r="E155" i="24"/>
  <c r="E156" i="24"/>
  <c r="E157" i="24"/>
  <c r="E158" i="24"/>
  <c r="E159" i="24"/>
  <c r="E160" i="24"/>
  <c r="E161" i="24"/>
  <c r="E162" i="24"/>
  <c r="E163" i="24"/>
  <c r="E7" i="24"/>
  <c r="D143" i="24"/>
  <c r="D122" i="24"/>
  <c r="D101" i="24"/>
  <c r="D80" i="24"/>
  <c r="D59" i="24"/>
  <c r="D38" i="24"/>
  <c r="D27"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6"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4" i="6"/>
  <c r="A2" i="5"/>
  <c r="A2" i="4" l="1"/>
  <c r="A2" i="2" l="1"/>
  <c r="G10" i="15" s="1"/>
  <c r="I10" i="15" l="1"/>
  <c r="H10" i="15"/>
  <c r="B11" i="1"/>
  <c r="B9" i="1"/>
  <c r="H17" i="15" l="1"/>
  <c r="R9" i="15"/>
  <c r="S9" i="15"/>
  <c r="T9" i="15"/>
  <c r="Q9" i="15"/>
  <c r="N9" i="15"/>
  <c r="O9" i="15"/>
  <c r="P9" i="15"/>
  <c r="M9" i="15"/>
  <c r="Q5" i="8" l="1"/>
  <c r="K5" i="8"/>
  <c r="L5" i="8"/>
  <c r="M5" i="8"/>
  <c r="N5" i="8"/>
  <c r="O5" i="8"/>
  <c r="P5" i="8"/>
  <c r="J5" i="8"/>
  <c r="F5" i="14"/>
  <c r="G5" i="14"/>
  <c r="H5" i="14"/>
  <c r="E5" i="14"/>
  <c r="F5" i="13"/>
  <c r="G5" i="13"/>
  <c r="H5" i="13"/>
  <c r="E5" i="13"/>
  <c r="C14" i="15" l="1"/>
  <c r="R13" i="15" l="1"/>
  <c r="R14" i="15" s="1"/>
  <c r="N14" i="15"/>
  <c r="O14" i="15"/>
  <c r="P14" i="15"/>
  <c r="Q14" i="15"/>
  <c r="S14" i="15"/>
  <c r="T14" i="15"/>
  <c r="M14" i="15"/>
  <c r="D14" i="15"/>
  <c r="E14" i="15"/>
  <c r="F14" i="15"/>
  <c r="H18" i="15" s="1"/>
  <c r="G14" i="15"/>
  <c r="E10" i="15" l="1"/>
  <c r="C10" i="15"/>
  <c r="C17" i="15" s="1"/>
  <c r="F10" i="15"/>
  <c r="D10" i="15"/>
  <c r="C18" i="15" l="1"/>
  <c r="G17" i="15"/>
  <c r="G18" i="15"/>
  <c r="D17" i="15"/>
  <c r="D18" i="15"/>
  <c r="E18" i="15"/>
  <c r="E17" i="15"/>
  <c r="F17" i="15"/>
  <c r="F18" i="15"/>
  <c r="I17" i="15"/>
  <c r="I18" i="15"/>
  <c r="C21" i="15" l="1"/>
  <c r="C22" i="15"/>
  <c r="A6" i="14" l="1" a="1"/>
  <c r="A6" i="14" s="1"/>
  <c r="A6" i="13" a="1"/>
  <c r="A6" i="13" s="1"/>
  <c r="A7" i="13" s="1" a="1"/>
  <c r="A7" i="13" s="1"/>
  <c r="N10" i="15"/>
  <c r="P10" i="15"/>
  <c r="O10" i="15"/>
  <c r="S10" i="15"/>
  <c r="T10" i="15"/>
  <c r="M10" i="15"/>
  <c r="R10" i="15"/>
  <c r="Q10" i="15"/>
  <c r="T18" i="15" l="1"/>
  <c r="T17" i="15"/>
  <c r="S17" i="15"/>
  <c r="S18" i="15"/>
  <c r="A8" i="13" a="1"/>
  <c r="A8" i="13" s="1"/>
  <c r="E7" i="13"/>
  <c r="H7" i="13"/>
  <c r="F7" i="13"/>
  <c r="G7" i="13"/>
  <c r="B7" i="13"/>
  <c r="D7" i="13"/>
  <c r="C7" i="13"/>
  <c r="O17" i="15"/>
  <c r="O18" i="15"/>
  <c r="Q17" i="15"/>
  <c r="Q18" i="15"/>
  <c r="P17" i="15"/>
  <c r="P18" i="15"/>
  <c r="M17" i="15"/>
  <c r="M18" i="15"/>
  <c r="F6" i="14"/>
  <c r="G6" i="14"/>
  <c r="E6" i="14"/>
  <c r="H6" i="14"/>
  <c r="D6" i="14"/>
  <c r="B6" i="14"/>
  <c r="C6" i="14"/>
  <c r="R17" i="15"/>
  <c r="R18" i="15"/>
  <c r="N17" i="15"/>
  <c r="N18" i="15"/>
  <c r="G6" i="13"/>
  <c r="H6" i="13"/>
  <c r="F6" i="13"/>
  <c r="E6" i="13"/>
  <c r="D6" i="13"/>
  <c r="C6" i="13"/>
  <c r="B6" i="13"/>
  <c r="A7" i="14" a="1"/>
  <c r="A7" i="14" s="1"/>
  <c r="N21" i="15" l="1"/>
  <c r="M22" i="15"/>
  <c r="M21" i="15"/>
  <c r="C8" i="13"/>
  <c r="D8" i="13"/>
  <c r="E8" i="13"/>
  <c r="H8" i="13"/>
  <c r="G8" i="13"/>
  <c r="F8" i="13"/>
  <c r="B8" i="13"/>
  <c r="F7" i="14"/>
  <c r="G7" i="14"/>
  <c r="E7" i="14"/>
  <c r="H7" i="14"/>
  <c r="B7" i="14"/>
  <c r="D7" i="14"/>
  <c r="C7" i="14"/>
  <c r="A8" i="14" a="1"/>
  <c r="A8" i="14" s="1"/>
  <c r="A9" i="14" s="1" a="1"/>
  <c r="A9" i="14" s="1"/>
  <c r="N22" i="15"/>
  <c r="A9" i="13" a="1"/>
  <c r="A9" i="13" s="1"/>
  <c r="G9" i="14" l="1"/>
  <c r="H9" i="14"/>
  <c r="F9" i="14"/>
  <c r="E9" i="14"/>
  <c r="B9" i="14"/>
  <c r="D9" i="14"/>
  <c r="C9" i="14"/>
  <c r="A10" i="14" a="1"/>
  <c r="A10" i="14" s="1"/>
  <c r="G8" i="14"/>
  <c r="H8" i="14"/>
  <c r="E8" i="14"/>
  <c r="F8" i="14"/>
  <c r="D8" i="14"/>
  <c r="B8" i="14"/>
  <c r="C8" i="14"/>
  <c r="E9" i="13"/>
  <c r="C9" i="13"/>
  <c r="B9" i="13"/>
  <c r="D9" i="13"/>
  <c r="G9" i="13"/>
  <c r="F9" i="13"/>
  <c r="H9" i="13"/>
  <c r="A10" i="13" a="1"/>
  <c r="A10" i="13" s="1"/>
  <c r="A11" i="13" s="1" a="1"/>
  <c r="A11" i="13" s="1"/>
  <c r="G11" i="13" l="1"/>
  <c r="D11" i="13"/>
  <c r="E11" i="13"/>
  <c r="B11" i="13"/>
  <c r="F11" i="13"/>
  <c r="H11" i="13"/>
  <c r="C11" i="13"/>
  <c r="A12" i="13" a="1"/>
  <c r="A12" i="13" s="1"/>
  <c r="E10" i="13"/>
  <c r="B10" i="13"/>
  <c r="D10" i="13"/>
  <c r="F10" i="13"/>
  <c r="H10" i="13"/>
  <c r="G10" i="13"/>
  <c r="C10" i="13"/>
  <c r="G10" i="14"/>
  <c r="E10" i="14"/>
  <c r="H10" i="14"/>
  <c r="F10" i="14"/>
  <c r="C10" i="14"/>
  <c r="D10" i="14"/>
  <c r="B10" i="14"/>
  <c r="A11" i="14" a="1"/>
  <c r="A11" i="14" s="1"/>
  <c r="A12" i="14" l="1" a="1"/>
  <c r="A12" i="14" s="1"/>
  <c r="H11" i="14"/>
  <c r="F11" i="14"/>
  <c r="E11" i="14"/>
  <c r="G11" i="14"/>
  <c r="C11" i="14"/>
  <c r="B11" i="14"/>
  <c r="D11" i="14"/>
  <c r="A13" i="13" a="1"/>
  <c r="A13" i="13" s="1"/>
  <c r="A14" i="13" s="1" a="1"/>
  <c r="A14" i="13" s="1"/>
  <c r="H12" i="13"/>
  <c r="C12" i="13"/>
  <c r="F12" i="13"/>
  <c r="E12" i="13"/>
  <c r="G12" i="13"/>
  <c r="D12" i="13"/>
  <c r="B12" i="13"/>
  <c r="F12" i="14" l="1"/>
  <c r="H12" i="14"/>
  <c r="G12" i="14"/>
  <c r="E12" i="14"/>
  <c r="D12" i="14"/>
  <c r="C12" i="14"/>
  <c r="B12" i="14"/>
  <c r="A13" i="14" a="1"/>
  <c r="A13" i="14" s="1"/>
  <c r="A15" i="13" a="1"/>
  <c r="A15" i="13" s="1"/>
  <c r="H14" i="13"/>
  <c r="C14" i="13"/>
  <c r="F14" i="13"/>
  <c r="E14" i="13"/>
  <c r="G14" i="13"/>
  <c r="D14" i="13"/>
  <c r="B14" i="13"/>
  <c r="E13" i="13"/>
  <c r="B13" i="13"/>
  <c r="F13" i="13"/>
  <c r="G13" i="13"/>
  <c r="C13" i="13"/>
  <c r="H13" i="13"/>
  <c r="D13" i="13"/>
  <c r="F13" i="14" l="1"/>
  <c r="H13" i="14"/>
  <c r="E13" i="14"/>
  <c r="G13" i="14"/>
  <c r="C13" i="14"/>
  <c r="B13" i="14"/>
  <c r="D13" i="14"/>
  <c r="A14" i="14" a="1"/>
  <c r="A14" i="14" s="1"/>
  <c r="A16" i="13" a="1"/>
  <c r="A16" i="13" s="1"/>
  <c r="H15" i="13"/>
  <c r="F15" i="13"/>
  <c r="B15" i="13"/>
  <c r="D15" i="13"/>
  <c r="G15" i="13"/>
  <c r="E15" i="13"/>
  <c r="C15" i="13"/>
  <c r="D16" i="13" l="1"/>
  <c r="F16" i="13"/>
  <c r="H16" i="13"/>
  <c r="C16" i="13"/>
  <c r="G16" i="13"/>
  <c r="E16" i="13"/>
  <c r="B16" i="13"/>
  <c r="A17" i="13" a="1"/>
  <c r="A17" i="13" s="1"/>
  <c r="E14" i="14"/>
  <c r="F14" i="14"/>
  <c r="G14" i="14"/>
  <c r="H14" i="14"/>
  <c r="B14" i="14"/>
  <c r="C14" i="14"/>
  <c r="D14" i="14"/>
  <c r="A15" i="14" a="1"/>
  <c r="A15" i="14" s="1"/>
  <c r="A16" i="14" l="1" a="1"/>
  <c r="A16" i="14" s="1"/>
  <c r="G15" i="14"/>
  <c r="F15" i="14"/>
  <c r="E15" i="14"/>
  <c r="H15" i="14"/>
  <c r="B15" i="14"/>
  <c r="C15" i="14"/>
  <c r="D15" i="14"/>
  <c r="H17" i="13"/>
  <c r="F17" i="13"/>
  <c r="B17" i="13"/>
  <c r="G17" i="13"/>
  <c r="C17" i="13"/>
  <c r="D17" i="13"/>
  <c r="E17" i="13"/>
  <c r="A18" i="13" a="1"/>
  <c r="A18" i="13" s="1"/>
  <c r="F16" i="14" l="1"/>
  <c r="H16" i="14"/>
  <c r="G16" i="14"/>
  <c r="E16" i="14"/>
  <c r="C16" i="14"/>
  <c r="B16" i="14"/>
  <c r="D16" i="14"/>
  <c r="A17" i="14" a="1"/>
  <c r="A17" i="14" s="1"/>
  <c r="A19" i="13" a="1"/>
  <c r="A19" i="13" s="1"/>
  <c r="C18" i="13"/>
  <c r="G18" i="13"/>
  <c r="E18" i="13"/>
  <c r="H18" i="13"/>
  <c r="D18" i="13"/>
  <c r="F18" i="13"/>
  <c r="B18" i="13"/>
  <c r="A20" i="13" l="1" a="1"/>
  <c r="A20" i="13" s="1"/>
  <c r="E19" i="13"/>
  <c r="G19" i="13"/>
  <c r="D19" i="13"/>
  <c r="H19" i="13"/>
  <c r="B19" i="13"/>
  <c r="C19" i="13"/>
  <c r="F19" i="13"/>
  <c r="G17" i="14"/>
  <c r="H17" i="14"/>
  <c r="F17" i="14"/>
  <c r="E17" i="14"/>
  <c r="D17" i="14"/>
  <c r="C17" i="14"/>
  <c r="B17" i="14"/>
  <c r="A18" i="14" a="1"/>
  <c r="A18" i="14" s="1"/>
  <c r="A21" i="13" l="1" a="1"/>
  <c r="A21" i="13" s="1"/>
  <c r="H20" i="13"/>
  <c r="G20" i="13"/>
  <c r="B20" i="13"/>
  <c r="D20" i="13"/>
  <c r="E20" i="13"/>
  <c r="C20" i="13"/>
  <c r="F20" i="13"/>
  <c r="H18" i="14"/>
  <c r="E18" i="14"/>
  <c r="F18" i="14"/>
  <c r="G18" i="14"/>
  <c r="D18" i="14"/>
  <c r="B18" i="14"/>
  <c r="C18" i="14"/>
  <c r="A19" i="14" a="1"/>
  <c r="A19" i="14" s="1"/>
  <c r="E19" i="14" l="1"/>
  <c r="H19" i="14"/>
  <c r="G19" i="14"/>
  <c r="F19" i="14"/>
  <c r="C19" i="14"/>
  <c r="D19" i="14"/>
  <c r="B19" i="14"/>
  <c r="A20" i="14" a="1"/>
  <c r="A20" i="14" s="1"/>
  <c r="A22" i="13" a="1"/>
  <c r="A22" i="13" s="1"/>
  <c r="G21" i="13"/>
  <c r="H21" i="13"/>
  <c r="B21" i="13"/>
  <c r="D21" i="13"/>
  <c r="F21" i="13"/>
  <c r="E21" i="13"/>
  <c r="C21" i="13"/>
  <c r="H20" i="14" l="1"/>
  <c r="F20" i="14"/>
  <c r="E20" i="14"/>
  <c r="G20" i="14"/>
  <c r="D20" i="14"/>
  <c r="C20" i="14"/>
  <c r="B20" i="14"/>
  <c r="A21" i="14" a="1"/>
  <c r="A21" i="14" s="1"/>
  <c r="A23" i="13" a="1"/>
  <c r="A23" i="13" s="1"/>
  <c r="D22" i="13"/>
  <c r="H22" i="13"/>
  <c r="F22" i="13"/>
  <c r="B22" i="13"/>
  <c r="E22" i="13"/>
  <c r="G22" i="13"/>
  <c r="C22" i="13"/>
  <c r="A24" i="13" l="1" a="1"/>
  <c r="A24" i="13" s="1"/>
  <c r="F23" i="13"/>
  <c r="B23" i="13"/>
  <c r="G23" i="13"/>
  <c r="H23" i="13"/>
  <c r="D23" i="13"/>
  <c r="E23" i="13"/>
  <c r="C23" i="13"/>
  <c r="G21" i="14"/>
  <c r="E21" i="14"/>
  <c r="F21" i="14"/>
  <c r="H21" i="14"/>
  <c r="C21" i="14"/>
  <c r="B21" i="14"/>
  <c r="D21" i="14"/>
  <c r="A22" i="14" a="1"/>
  <c r="A22" i="14" s="1"/>
  <c r="F22" i="14" l="1"/>
  <c r="H22" i="14"/>
  <c r="E22" i="14"/>
  <c r="G22" i="14"/>
  <c r="D22" i="14"/>
  <c r="C22" i="14"/>
  <c r="B22" i="14"/>
  <c r="A23" i="14" a="1"/>
  <c r="A23" i="14" s="1"/>
  <c r="A25" i="13" a="1"/>
  <c r="A25" i="13" s="1"/>
  <c r="H24" i="13"/>
  <c r="D24" i="13"/>
  <c r="B24" i="13"/>
  <c r="E24" i="13"/>
  <c r="F24" i="13"/>
  <c r="C24" i="13"/>
  <c r="G24" i="13"/>
  <c r="F23" i="14" l="1"/>
  <c r="E23" i="14"/>
  <c r="G23" i="14"/>
  <c r="H23" i="14"/>
  <c r="B23" i="14"/>
  <c r="C23" i="14"/>
  <c r="D23" i="14"/>
  <c r="A24" i="14" a="1"/>
  <c r="A24" i="14" s="1"/>
  <c r="A26" i="13" a="1"/>
  <c r="A26" i="13" s="1"/>
  <c r="G25" i="13"/>
  <c r="C25" i="13"/>
  <c r="F25" i="13"/>
  <c r="D25" i="13"/>
  <c r="H25" i="13"/>
  <c r="E25" i="13"/>
  <c r="B25" i="13"/>
  <c r="G24" i="14" l="1"/>
  <c r="H24" i="14"/>
  <c r="F24" i="14"/>
  <c r="E24" i="14"/>
  <c r="C24" i="14"/>
  <c r="D24" i="14"/>
  <c r="B24" i="14"/>
  <c r="A25" i="14" a="1"/>
  <c r="A25" i="14" s="1"/>
  <c r="A27" i="13" a="1"/>
  <c r="A27" i="13" s="1"/>
  <c r="H26" i="13"/>
  <c r="D26" i="13"/>
  <c r="F26" i="13"/>
  <c r="E26" i="13"/>
  <c r="G26" i="13"/>
  <c r="B26" i="13"/>
  <c r="C26" i="13"/>
  <c r="E25" i="14" l="1"/>
  <c r="H25" i="14"/>
  <c r="F25" i="14"/>
  <c r="G25" i="14"/>
  <c r="D25" i="14"/>
  <c r="C25" i="14"/>
  <c r="B25" i="14"/>
  <c r="A26" i="14" a="1"/>
  <c r="A26" i="14" s="1"/>
  <c r="A28" i="13" a="1"/>
  <c r="A28" i="13" s="1"/>
  <c r="E27" i="13"/>
  <c r="B27" i="13"/>
  <c r="F27" i="13"/>
  <c r="G27" i="13"/>
  <c r="C27" i="13"/>
  <c r="H27" i="13"/>
  <c r="D27" i="13"/>
  <c r="A29" i="13" l="1" a="1"/>
  <c r="A29" i="13" s="1"/>
  <c r="G28" i="13"/>
  <c r="H28" i="13"/>
  <c r="D28" i="13"/>
  <c r="E28" i="13"/>
  <c r="B28" i="13"/>
  <c r="F28" i="13"/>
  <c r="C28" i="13"/>
  <c r="G26" i="14"/>
  <c r="F26" i="14"/>
  <c r="H26" i="14"/>
  <c r="E26" i="14"/>
  <c r="B26" i="14"/>
  <c r="C26" i="14"/>
  <c r="D26" i="14"/>
  <c r="A27" i="14" a="1"/>
  <c r="A27" i="14" s="1"/>
  <c r="F27" i="14" l="1"/>
  <c r="G27" i="14"/>
  <c r="H27" i="14"/>
  <c r="E27" i="14"/>
  <c r="B27" i="14"/>
  <c r="C27" i="14"/>
  <c r="D27" i="14"/>
  <c r="A28" i="14" a="1"/>
  <c r="A28" i="14" s="1"/>
  <c r="A30" i="13" a="1"/>
  <c r="A30" i="13" s="1"/>
  <c r="F29" i="13"/>
  <c r="C29" i="13"/>
  <c r="G29" i="13"/>
  <c r="H29" i="13"/>
  <c r="B29" i="13"/>
  <c r="D29" i="13"/>
  <c r="E29" i="13"/>
  <c r="A31" i="13" l="1" a="1"/>
  <c r="A31" i="13" s="1"/>
  <c r="E30" i="13"/>
  <c r="B30" i="13"/>
  <c r="G30" i="13"/>
  <c r="D30" i="13"/>
  <c r="F30" i="13"/>
  <c r="C30" i="13"/>
  <c r="H30" i="13"/>
  <c r="G28" i="14"/>
  <c r="E28" i="14"/>
  <c r="H28" i="14"/>
  <c r="F28" i="14"/>
  <c r="D28" i="14"/>
  <c r="B28" i="14"/>
  <c r="C28" i="14"/>
  <c r="A29" i="14" a="1"/>
  <c r="A29" i="14" s="1"/>
  <c r="A32" i="13" l="1" a="1"/>
  <c r="A32" i="13" s="1"/>
  <c r="H31" i="13"/>
  <c r="C31" i="13"/>
  <c r="F31" i="13"/>
  <c r="D31" i="13"/>
  <c r="E31" i="13"/>
  <c r="G31" i="13"/>
  <c r="B31" i="13"/>
  <c r="E29" i="14"/>
  <c r="G29" i="14"/>
  <c r="H29" i="14"/>
  <c r="F29" i="14"/>
  <c r="C29" i="14"/>
  <c r="D29" i="14"/>
  <c r="B29" i="14"/>
  <c r="A30" i="14" a="1"/>
  <c r="A30" i="14" s="1"/>
  <c r="E30" i="14" l="1"/>
  <c r="F30" i="14"/>
  <c r="G30" i="14"/>
  <c r="H30" i="14"/>
  <c r="C30" i="14"/>
  <c r="D30" i="14"/>
  <c r="B30" i="14"/>
  <c r="A31" i="14" a="1"/>
  <c r="A31" i="14" s="1"/>
  <c r="A33" i="13" a="1"/>
  <c r="A33" i="13" s="1"/>
  <c r="H32" i="13"/>
  <c r="D32" i="13"/>
  <c r="F32" i="13"/>
  <c r="B32" i="13"/>
  <c r="G32" i="13"/>
  <c r="C32" i="13"/>
  <c r="E32" i="13"/>
  <c r="A34" i="13" l="1" a="1"/>
  <c r="A34" i="13" s="1"/>
  <c r="F33" i="13"/>
  <c r="G33" i="13"/>
  <c r="D33" i="13"/>
  <c r="H33" i="13"/>
  <c r="B33" i="13"/>
  <c r="E33" i="13"/>
  <c r="C33" i="13"/>
  <c r="G31" i="14"/>
  <c r="H31" i="14"/>
  <c r="F31" i="14"/>
  <c r="E31" i="14"/>
  <c r="B31" i="14"/>
  <c r="D31" i="14"/>
  <c r="C31" i="14"/>
  <c r="A32" i="14" a="1"/>
  <c r="A32" i="14" s="1"/>
  <c r="A35" i="13" l="1" a="1"/>
  <c r="A35" i="13" s="1"/>
  <c r="H34" i="13"/>
  <c r="F34" i="13"/>
  <c r="C34" i="13"/>
  <c r="E34" i="13"/>
  <c r="D34" i="13"/>
  <c r="G34" i="13"/>
  <c r="B34" i="13"/>
  <c r="E32" i="14"/>
  <c r="G32" i="14"/>
  <c r="F32" i="14"/>
  <c r="H32" i="14"/>
  <c r="B32" i="14"/>
  <c r="D32" i="14"/>
  <c r="C32" i="14"/>
  <c r="A33" i="14" a="1"/>
  <c r="A33" i="14" s="1"/>
  <c r="G33" i="14" l="1"/>
  <c r="E33" i="14"/>
  <c r="F33" i="14"/>
  <c r="H33" i="14"/>
  <c r="B33" i="14"/>
  <c r="D33" i="14"/>
  <c r="C33" i="14"/>
  <c r="A34" i="14" a="1"/>
  <c r="A34" i="14" s="1"/>
  <c r="A36" i="13" a="1"/>
  <c r="A36" i="13" s="1"/>
  <c r="E35" i="13"/>
  <c r="B35" i="13"/>
  <c r="F35" i="13"/>
  <c r="H35" i="13"/>
  <c r="G35" i="13"/>
  <c r="D35" i="13"/>
  <c r="C35" i="13"/>
  <c r="A37" i="13" l="1" a="1"/>
  <c r="A37" i="13" s="1"/>
  <c r="E36" i="13"/>
  <c r="D36" i="13"/>
  <c r="G36" i="13"/>
  <c r="H36" i="13"/>
  <c r="F36" i="13"/>
  <c r="B36" i="13"/>
  <c r="C36" i="13"/>
  <c r="F34" i="14"/>
  <c r="H34" i="14"/>
  <c r="G34" i="14"/>
  <c r="E34" i="14"/>
  <c r="B34" i="14"/>
  <c r="D34" i="14"/>
  <c r="C34" i="14"/>
  <c r="A35" i="14" a="1"/>
  <c r="A35" i="14" s="1"/>
  <c r="E35" i="14" l="1"/>
  <c r="F35" i="14"/>
  <c r="H35" i="14"/>
  <c r="G35" i="14"/>
  <c r="D35" i="14"/>
  <c r="B35" i="14"/>
  <c r="C35" i="14"/>
  <c r="A36" i="14" a="1"/>
  <c r="A36" i="14" s="1"/>
  <c r="A38" i="13" a="1"/>
  <c r="A38" i="13" s="1"/>
  <c r="H37" i="13"/>
  <c r="B37" i="13"/>
  <c r="C37" i="13"/>
  <c r="E37" i="13"/>
  <c r="G37" i="13"/>
  <c r="F37" i="13"/>
  <c r="D37" i="13"/>
  <c r="A39" i="13" l="1" a="1"/>
  <c r="A39" i="13" s="1"/>
  <c r="B38" i="13"/>
  <c r="C38" i="13"/>
  <c r="G38" i="13"/>
  <c r="F38" i="13"/>
  <c r="E38" i="13"/>
  <c r="H38" i="13"/>
  <c r="D38" i="13"/>
  <c r="G36" i="14"/>
  <c r="H36" i="14"/>
  <c r="E36" i="14"/>
  <c r="F36" i="14"/>
  <c r="B36" i="14"/>
  <c r="C36" i="14"/>
  <c r="D36" i="14"/>
  <c r="A37" i="14" a="1"/>
  <c r="A37" i="14" s="1"/>
  <c r="H37" i="14" l="1"/>
  <c r="E37" i="14"/>
  <c r="G37" i="14"/>
  <c r="F37" i="14"/>
  <c r="C37" i="14"/>
  <c r="D37" i="14"/>
  <c r="B37" i="14"/>
  <c r="A38" i="14" a="1"/>
  <c r="A38" i="14" s="1"/>
  <c r="A40" i="13" a="1"/>
  <c r="A40" i="13" s="1"/>
  <c r="H39" i="13"/>
  <c r="E39" i="13"/>
  <c r="C39" i="13"/>
  <c r="G39" i="13"/>
  <c r="D39" i="13"/>
  <c r="F39" i="13"/>
  <c r="B39" i="13"/>
  <c r="H38" i="14" l="1"/>
  <c r="G38" i="14"/>
  <c r="E38" i="14"/>
  <c r="F38" i="14"/>
  <c r="C38" i="14"/>
  <c r="D38" i="14"/>
  <c r="B38" i="14"/>
  <c r="A39" i="14" a="1"/>
  <c r="A39" i="14" s="1"/>
  <c r="A41" i="13" a="1"/>
  <c r="A41" i="13" s="1"/>
  <c r="E40" i="13"/>
  <c r="H40" i="13"/>
  <c r="F40" i="13"/>
  <c r="B40" i="13"/>
  <c r="C40" i="13"/>
  <c r="G40" i="13"/>
  <c r="D40" i="13"/>
  <c r="H39" i="14" l="1"/>
  <c r="E39" i="14"/>
  <c r="G39" i="14"/>
  <c r="F39" i="14"/>
  <c r="B39" i="14"/>
  <c r="C39" i="14"/>
  <c r="D39" i="14"/>
  <c r="A40" i="14" a="1"/>
  <c r="A40" i="14" s="1"/>
  <c r="A42" i="13" a="1"/>
  <c r="A42" i="13" s="1"/>
  <c r="E41" i="13"/>
  <c r="D41" i="13"/>
  <c r="B41" i="13"/>
  <c r="H41" i="13"/>
  <c r="F41" i="13"/>
  <c r="G41" i="13"/>
  <c r="C41" i="13"/>
  <c r="A43" i="13" l="1" a="1"/>
  <c r="A43" i="13" s="1"/>
  <c r="C42" i="13"/>
  <c r="H42" i="13"/>
  <c r="F42" i="13"/>
  <c r="E42" i="13"/>
  <c r="G42" i="13"/>
  <c r="D42" i="13"/>
  <c r="B42" i="13"/>
  <c r="H40" i="14"/>
  <c r="E40" i="14"/>
  <c r="F40" i="14"/>
  <c r="G40" i="14"/>
  <c r="B40" i="14"/>
  <c r="D40" i="14"/>
  <c r="C40" i="14"/>
  <c r="A41" i="14" a="1"/>
  <c r="A41" i="14" s="1"/>
  <c r="E41" i="14" l="1"/>
  <c r="F41" i="14"/>
  <c r="H41" i="14"/>
  <c r="G41" i="14"/>
  <c r="B41" i="14"/>
  <c r="D41" i="14"/>
  <c r="C41" i="14"/>
  <c r="A42" i="14" a="1"/>
  <c r="A42" i="14" s="1"/>
  <c r="A44" i="13" a="1"/>
  <c r="A44" i="13" s="1"/>
  <c r="B43" i="13"/>
  <c r="F43" i="13"/>
  <c r="E43" i="13"/>
  <c r="G43" i="13"/>
  <c r="C43" i="13"/>
  <c r="H43" i="13"/>
  <c r="D43" i="13"/>
  <c r="A45" i="13" l="1" a="1"/>
  <c r="A45" i="13" s="1"/>
  <c r="H44" i="13"/>
  <c r="E44" i="13"/>
  <c r="B44" i="13"/>
  <c r="D44" i="13"/>
  <c r="G44" i="13"/>
  <c r="C44" i="13"/>
  <c r="F44" i="13"/>
  <c r="G42" i="14"/>
  <c r="H42" i="14"/>
  <c r="F42" i="14"/>
  <c r="E42" i="14"/>
  <c r="B42" i="14"/>
  <c r="C42" i="14"/>
  <c r="D42" i="14"/>
  <c r="A43" i="14" a="1"/>
  <c r="A43" i="14" s="1"/>
  <c r="F43" i="14" l="1"/>
  <c r="G43" i="14"/>
  <c r="E43" i="14"/>
  <c r="H43" i="14"/>
  <c r="D43" i="14"/>
  <c r="C43" i="14"/>
  <c r="B43" i="14"/>
  <c r="A44" i="14" a="1"/>
  <c r="A44" i="14" s="1"/>
  <c r="A46" i="13" a="1"/>
  <c r="A46" i="13" s="1"/>
  <c r="G45" i="13"/>
  <c r="F45" i="13"/>
  <c r="H45" i="13"/>
  <c r="B45" i="13"/>
  <c r="C45" i="13"/>
  <c r="D45" i="13"/>
  <c r="E45" i="13"/>
  <c r="F44" i="14" l="1"/>
  <c r="E44" i="14"/>
  <c r="G44" i="14"/>
  <c r="H44" i="14"/>
  <c r="B44" i="14"/>
  <c r="D44" i="14"/>
  <c r="C44" i="14"/>
  <c r="A45" i="14" a="1"/>
  <c r="A45" i="14" s="1"/>
  <c r="A47" i="13" a="1"/>
  <c r="A47" i="13" s="1"/>
  <c r="G46" i="13"/>
  <c r="H46" i="13"/>
  <c r="E46" i="13"/>
  <c r="D46" i="13"/>
  <c r="B46" i="13"/>
  <c r="C46" i="13"/>
  <c r="F46" i="13"/>
  <c r="G45" i="14" l="1"/>
  <c r="E45" i="14"/>
  <c r="H45" i="14"/>
  <c r="F45" i="14"/>
  <c r="C45" i="14"/>
  <c r="D45" i="14"/>
  <c r="B45" i="14"/>
  <c r="A46" i="14" a="1"/>
  <c r="A46" i="14" s="1"/>
  <c r="A48" i="13" a="1"/>
  <c r="A48" i="13" s="1"/>
  <c r="H47" i="13"/>
  <c r="D47" i="13"/>
  <c r="E47" i="13"/>
  <c r="G47" i="13"/>
  <c r="B47" i="13"/>
  <c r="F47" i="13"/>
  <c r="C47" i="13"/>
  <c r="A49" i="13" l="1" a="1"/>
  <c r="A49" i="13" s="1"/>
  <c r="G48" i="13"/>
  <c r="C48" i="13"/>
  <c r="F48" i="13"/>
  <c r="D48" i="13"/>
  <c r="E48" i="13"/>
  <c r="H48" i="13"/>
  <c r="B48" i="13"/>
  <c r="E46" i="14"/>
  <c r="G46" i="14"/>
  <c r="H46" i="14"/>
  <c r="F46" i="14"/>
  <c r="D46" i="14"/>
  <c r="B46" i="14"/>
  <c r="C46" i="14"/>
  <c r="A47" i="14" a="1"/>
  <c r="A47" i="14" s="1"/>
  <c r="H47" i="14" l="1"/>
  <c r="E47" i="14"/>
  <c r="G47" i="14"/>
  <c r="F47" i="14"/>
  <c r="B47" i="14"/>
  <c r="C47" i="14"/>
  <c r="D47" i="14"/>
  <c r="A48" i="14" a="1"/>
  <c r="A48" i="14" s="1"/>
  <c r="A50" i="13" a="1"/>
  <c r="A50" i="13" s="1"/>
  <c r="H49" i="13"/>
  <c r="C49" i="13"/>
  <c r="E49" i="13"/>
  <c r="D49" i="13"/>
  <c r="F49" i="13"/>
  <c r="G49" i="13"/>
  <c r="B49" i="13"/>
  <c r="F48" i="14" l="1"/>
  <c r="E48" i="14"/>
  <c r="H48" i="14"/>
  <c r="G48" i="14"/>
  <c r="B48" i="14"/>
  <c r="C48" i="14"/>
  <c r="D48" i="14"/>
  <c r="A49" i="14" a="1"/>
  <c r="A49" i="14" s="1"/>
  <c r="A51" i="13" a="1"/>
  <c r="A51" i="13" s="1"/>
  <c r="F50" i="13"/>
  <c r="B50" i="13"/>
  <c r="H50" i="13"/>
  <c r="D50" i="13"/>
  <c r="E50" i="13"/>
  <c r="C50" i="13"/>
  <c r="G50" i="13"/>
  <c r="G49" i="14" l="1"/>
  <c r="F49" i="14"/>
  <c r="H49" i="14"/>
  <c r="E49" i="14"/>
  <c r="B49" i="14"/>
  <c r="D49" i="14"/>
  <c r="C49" i="14"/>
  <c r="A50" i="14" a="1"/>
  <c r="A50" i="14" s="1"/>
  <c r="A52" i="13" a="1"/>
  <c r="A52" i="13" s="1"/>
  <c r="G51" i="13"/>
  <c r="H51" i="13"/>
  <c r="C51" i="13"/>
  <c r="E51" i="13"/>
  <c r="D51" i="13"/>
  <c r="B51" i="13"/>
  <c r="F51" i="13"/>
  <c r="A53" i="13" l="1" a="1"/>
  <c r="A53" i="13" s="1"/>
  <c r="F52" i="13"/>
  <c r="E52" i="13"/>
  <c r="H52" i="13"/>
  <c r="C52" i="13"/>
  <c r="B52" i="13"/>
  <c r="G52" i="13"/>
  <c r="D52" i="13"/>
  <c r="F50" i="14"/>
  <c r="H50" i="14"/>
  <c r="E50" i="14"/>
  <c r="G50" i="14"/>
  <c r="B50" i="14"/>
  <c r="C50" i="14"/>
  <c r="D50" i="14"/>
  <c r="A51" i="14" a="1"/>
  <c r="A51" i="14" s="1"/>
  <c r="E51" i="14" l="1"/>
  <c r="G51" i="14"/>
  <c r="F51" i="14"/>
  <c r="H51" i="14"/>
  <c r="B51" i="14"/>
  <c r="D51" i="14"/>
  <c r="C51" i="14"/>
  <c r="A52" i="14" a="1"/>
  <c r="A52" i="14" s="1"/>
  <c r="A54" i="13" a="1"/>
  <c r="A54" i="13" s="1"/>
  <c r="F53" i="13"/>
  <c r="H53" i="13"/>
  <c r="G53" i="13"/>
  <c r="E53" i="13"/>
  <c r="C53" i="13"/>
  <c r="B53" i="13"/>
  <c r="D53" i="13"/>
  <c r="A55" i="13" l="1" a="1"/>
  <c r="A55" i="13" s="1"/>
  <c r="G54" i="13"/>
  <c r="E54" i="13"/>
  <c r="B54" i="13"/>
  <c r="F54" i="13"/>
  <c r="H54" i="13"/>
  <c r="D54" i="13"/>
  <c r="C54" i="13"/>
  <c r="H52" i="14"/>
  <c r="G52" i="14"/>
  <c r="F52" i="14"/>
  <c r="E52" i="14"/>
  <c r="D52" i="14"/>
  <c r="B52" i="14"/>
  <c r="C52" i="14"/>
  <c r="A53" i="14" a="1"/>
  <c r="A53" i="14" s="1"/>
  <c r="G53" i="14" l="1"/>
  <c r="F53" i="14"/>
  <c r="H53" i="14"/>
  <c r="E53" i="14"/>
  <c r="D53" i="14"/>
  <c r="B53" i="14"/>
  <c r="C53" i="14"/>
  <c r="A54" i="14" a="1"/>
  <c r="A54" i="14" s="1"/>
  <c r="A56" i="13" a="1"/>
  <c r="A56" i="13" s="1"/>
  <c r="D55" i="13"/>
  <c r="H55" i="13"/>
  <c r="F55" i="13"/>
  <c r="G55" i="13"/>
  <c r="B55" i="13"/>
  <c r="E55" i="13"/>
  <c r="C55" i="13"/>
  <c r="A57" i="13" l="1" a="1"/>
  <c r="A57" i="13" s="1"/>
  <c r="E56" i="13"/>
  <c r="G56" i="13"/>
  <c r="H56" i="13"/>
  <c r="C56" i="13"/>
  <c r="B56" i="13"/>
  <c r="F56" i="13"/>
  <c r="D56" i="13"/>
  <c r="E54" i="14"/>
  <c r="G54" i="14"/>
  <c r="F54" i="14"/>
  <c r="H54" i="14"/>
  <c r="D54" i="14"/>
  <c r="B54" i="14"/>
  <c r="C54" i="14"/>
  <c r="A55" i="14" a="1"/>
  <c r="A55" i="14" s="1"/>
  <c r="H55" i="14" l="1"/>
  <c r="F55" i="14"/>
  <c r="E55" i="14"/>
  <c r="G55" i="14"/>
  <c r="B55" i="14"/>
  <c r="D55" i="14"/>
  <c r="C55" i="14"/>
  <c r="A56" i="14" a="1"/>
  <c r="A56" i="14" s="1"/>
  <c r="A58" i="13" a="1"/>
  <c r="A58" i="13" s="1"/>
  <c r="B57" i="13"/>
  <c r="C57" i="13"/>
  <c r="F57" i="13"/>
  <c r="G57" i="13"/>
  <c r="D57" i="13"/>
  <c r="H57" i="13"/>
  <c r="E57" i="13"/>
  <c r="A59" i="13" l="1" a="1"/>
  <c r="A59" i="13" s="1"/>
  <c r="B58" i="13"/>
  <c r="F58" i="13"/>
  <c r="C58" i="13"/>
  <c r="G58" i="13"/>
  <c r="E58" i="13"/>
  <c r="D58" i="13"/>
  <c r="H58" i="13"/>
  <c r="H56" i="14"/>
  <c r="F56" i="14"/>
  <c r="G56" i="14"/>
  <c r="E56" i="14"/>
  <c r="B56" i="14"/>
  <c r="D56" i="14"/>
  <c r="C56" i="14"/>
  <c r="A57" i="14" a="1"/>
  <c r="A57" i="14" s="1"/>
  <c r="E57" i="14" l="1"/>
  <c r="F57" i="14"/>
  <c r="H57" i="14"/>
  <c r="G57" i="14"/>
  <c r="B57" i="14"/>
  <c r="D57" i="14"/>
  <c r="C57" i="14"/>
  <c r="A58" i="14" a="1"/>
  <c r="A58" i="14" s="1"/>
  <c r="A60" i="13" a="1"/>
  <c r="A60" i="13" s="1"/>
  <c r="E59" i="13"/>
  <c r="C59" i="13"/>
  <c r="F59" i="13"/>
  <c r="D59" i="13"/>
  <c r="B59" i="13"/>
  <c r="H59" i="13"/>
  <c r="G59" i="13"/>
  <c r="A61" i="13" l="1" a="1"/>
  <c r="A61" i="13" s="1"/>
  <c r="E60" i="13"/>
  <c r="D60" i="13"/>
  <c r="G60" i="13"/>
  <c r="F60" i="13"/>
  <c r="H60" i="13"/>
  <c r="C60" i="13"/>
  <c r="B60" i="13"/>
  <c r="G58" i="14"/>
  <c r="E58" i="14"/>
  <c r="F58" i="14"/>
  <c r="H58" i="14"/>
  <c r="B58" i="14"/>
  <c r="C58" i="14"/>
  <c r="D58" i="14"/>
  <c r="A59" i="14" a="1"/>
  <c r="A59" i="14" s="1"/>
  <c r="H59" i="14" l="1"/>
  <c r="F59" i="14"/>
  <c r="G59" i="14"/>
  <c r="E59" i="14"/>
  <c r="C59" i="14"/>
  <c r="D59" i="14"/>
  <c r="B59" i="14"/>
  <c r="A60" i="14" a="1"/>
  <c r="A60" i="14" s="1"/>
  <c r="A62" i="13" a="1"/>
  <c r="A62" i="13" s="1"/>
  <c r="B61" i="13"/>
  <c r="G61" i="13"/>
  <c r="F61" i="13"/>
  <c r="C61" i="13"/>
  <c r="E61" i="13"/>
  <c r="H61" i="13"/>
  <c r="D61" i="13"/>
  <c r="A63" i="13" l="1" a="1"/>
  <c r="A63" i="13" s="1"/>
  <c r="C62" i="13"/>
  <c r="E62" i="13"/>
  <c r="D62" i="13"/>
  <c r="G62" i="13"/>
  <c r="B62" i="13"/>
  <c r="F62" i="13"/>
  <c r="H62" i="13"/>
  <c r="G60" i="14"/>
  <c r="F60" i="14"/>
  <c r="E60" i="14"/>
  <c r="H60" i="14"/>
  <c r="D60" i="14"/>
  <c r="B60" i="14"/>
  <c r="C60" i="14"/>
  <c r="A61" i="14" a="1"/>
  <c r="A61" i="14" s="1"/>
  <c r="E61" i="14" l="1"/>
  <c r="F61" i="14"/>
  <c r="H61" i="14"/>
  <c r="G61" i="14"/>
  <c r="C61" i="14"/>
  <c r="D61" i="14"/>
  <c r="B61" i="14"/>
  <c r="A62" i="14" a="1"/>
  <c r="A62" i="14" s="1"/>
  <c r="A64" i="13" a="1"/>
  <c r="A64" i="13" s="1"/>
  <c r="E63" i="13"/>
  <c r="H63" i="13"/>
  <c r="C63" i="13"/>
  <c r="F63" i="13"/>
  <c r="D63" i="13"/>
  <c r="G63" i="13"/>
  <c r="B63" i="13"/>
  <c r="A65" i="13" l="1" a="1"/>
  <c r="A65" i="13" s="1"/>
  <c r="F64" i="13"/>
  <c r="E64" i="13"/>
  <c r="G64" i="13"/>
  <c r="D64" i="13"/>
  <c r="H64" i="13"/>
  <c r="B64" i="13"/>
  <c r="C64" i="13"/>
  <c r="G62" i="14"/>
  <c r="H62" i="14"/>
  <c r="F62" i="14"/>
  <c r="E62" i="14"/>
  <c r="C62" i="14"/>
  <c r="D62" i="14"/>
  <c r="B62" i="14"/>
  <c r="A63" i="14" a="1"/>
  <c r="A63" i="14" s="1"/>
  <c r="G63" i="14" l="1"/>
  <c r="F63" i="14"/>
  <c r="H63" i="14"/>
  <c r="E63" i="14"/>
  <c r="B63" i="14"/>
  <c r="C63" i="14"/>
  <c r="D63" i="14"/>
  <c r="A64" i="14" a="1"/>
  <c r="A64" i="14" s="1"/>
  <c r="A66" i="13" a="1"/>
  <c r="A66" i="13" s="1"/>
  <c r="E65" i="13"/>
  <c r="D65" i="13"/>
  <c r="H65" i="13"/>
  <c r="F65" i="13"/>
  <c r="B65" i="13"/>
  <c r="G65" i="13"/>
  <c r="C65" i="13"/>
  <c r="A67" i="13" l="1" a="1"/>
  <c r="A67" i="13" s="1"/>
  <c r="H66" i="13"/>
  <c r="D66" i="13"/>
  <c r="F66" i="13"/>
  <c r="B66" i="13"/>
  <c r="E66" i="13"/>
  <c r="G66" i="13"/>
  <c r="C66" i="13"/>
  <c r="G64" i="14"/>
  <c r="H64" i="14"/>
  <c r="E64" i="14"/>
  <c r="F64" i="14"/>
  <c r="C64" i="14"/>
  <c r="D64" i="14"/>
  <c r="B64" i="14"/>
  <c r="A65" i="14" a="1"/>
  <c r="A65" i="14" s="1"/>
  <c r="F65" i="14" l="1"/>
  <c r="G65" i="14"/>
  <c r="H65" i="14"/>
  <c r="E65" i="14"/>
  <c r="B65" i="14"/>
  <c r="D65" i="14"/>
  <c r="C65" i="14"/>
  <c r="A66" i="14" a="1"/>
  <c r="A66" i="14" s="1"/>
  <c r="A68" i="13" a="1"/>
  <c r="A68" i="13" s="1"/>
  <c r="E67" i="13"/>
  <c r="B67" i="13"/>
  <c r="D67" i="13"/>
  <c r="H67" i="13"/>
  <c r="G67" i="13"/>
  <c r="F67" i="13"/>
  <c r="C67" i="13"/>
  <c r="A69" i="13" l="1" a="1"/>
  <c r="A69" i="13" s="1"/>
  <c r="D68" i="13"/>
  <c r="F68" i="13"/>
  <c r="B68" i="13"/>
  <c r="E68" i="13"/>
  <c r="H68" i="13"/>
  <c r="G68" i="13"/>
  <c r="C68" i="13"/>
  <c r="F66" i="14"/>
  <c r="H66" i="14"/>
  <c r="E66" i="14"/>
  <c r="G66" i="14"/>
  <c r="B66" i="14"/>
  <c r="C66" i="14"/>
  <c r="D66" i="14"/>
  <c r="A67" i="14" a="1"/>
  <c r="A67" i="14" s="1"/>
  <c r="E67" i="14" l="1"/>
  <c r="H67" i="14"/>
  <c r="F67" i="14"/>
  <c r="G67" i="14"/>
  <c r="B67" i="14"/>
  <c r="C67" i="14"/>
  <c r="D67" i="14"/>
  <c r="A68" i="14" a="1"/>
  <c r="A68" i="14" s="1"/>
  <c r="A70" i="13" a="1"/>
  <c r="A70" i="13" s="1"/>
  <c r="H69" i="13"/>
  <c r="E69" i="13"/>
  <c r="D69" i="13"/>
  <c r="G69" i="13"/>
  <c r="C69" i="13"/>
  <c r="F69" i="13"/>
  <c r="B69" i="13"/>
  <c r="A71" i="13" l="1" a="1"/>
  <c r="A71" i="13" s="1"/>
  <c r="B70" i="13"/>
  <c r="H70" i="13"/>
  <c r="F70" i="13"/>
  <c r="E70" i="13"/>
  <c r="D70" i="13"/>
  <c r="C70" i="13"/>
  <c r="G70" i="13"/>
  <c r="H68" i="14"/>
  <c r="F68" i="14"/>
  <c r="G68" i="14"/>
  <c r="E68" i="14"/>
  <c r="D68" i="14"/>
  <c r="B68" i="14"/>
  <c r="C68" i="14"/>
  <c r="A69" i="14" a="1"/>
  <c r="A69" i="14" s="1"/>
  <c r="E69" i="14" l="1"/>
  <c r="F69" i="14"/>
  <c r="G69" i="14"/>
  <c r="H69" i="14"/>
  <c r="C69" i="14"/>
  <c r="D69" i="14"/>
  <c r="B69" i="14"/>
  <c r="A70" i="14" a="1"/>
  <c r="A70" i="14" s="1"/>
  <c r="A72" i="13" a="1"/>
  <c r="A72" i="13" s="1"/>
  <c r="D71" i="13"/>
  <c r="G71" i="13"/>
  <c r="B71" i="13"/>
  <c r="H71" i="13"/>
  <c r="F71" i="13"/>
  <c r="C71" i="13"/>
  <c r="E71" i="13"/>
  <c r="A73" i="13" l="1" a="1"/>
  <c r="A73" i="13" s="1"/>
  <c r="H72" i="13"/>
  <c r="E72" i="13"/>
  <c r="F72" i="13"/>
  <c r="G72" i="13"/>
  <c r="D72" i="13"/>
  <c r="B72" i="13"/>
  <c r="C72" i="13"/>
  <c r="E70" i="14"/>
  <c r="H70" i="14"/>
  <c r="G70" i="14"/>
  <c r="F70" i="14"/>
  <c r="C70" i="14"/>
  <c r="D70" i="14"/>
  <c r="B70" i="14"/>
  <c r="A71" i="14" a="1"/>
  <c r="A71" i="14" s="1"/>
  <c r="F71" i="14" l="1"/>
  <c r="H71" i="14"/>
  <c r="E71" i="14"/>
  <c r="G71" i="14"/>
  <c r="C71" i="14"/>
  <c r="D71" i="14"/>
  <c r="B71" i="14"/>
  <c r="A72" i="14" a="1"/>
  <c r="A72" i="14" s="1"/>
  <c r="A74" i="13" a="1"/>
  <c r="A74" i="13" s="1"/>
  <c r="H73" i="13"/>
  <c r="E73" i="13"/>
  <c r="G73" i="13"/>
  <c r="F73" i="13"/>
  <c r="C73" i="13"/>
  <c r="D73" i="13"/>
  <c r="B73" i="13"/>
  <c r="A75" i="13" l="1" a="1"/>
  <c r="A75" i="13" s="1"/>
  <c r="G74" i="13"/>
  <c r="H74" i="13"/>
  <c r="E74" i="13"/>
  <c r="F74" i="13"/>
  <c r="C74" i="13"/>
  <c r="B74" i="13"/>
  <c r="D74" i="13"/>
  <c r="E72" i="14"/>
  <c r="G72" i="14"/>
  <c r="F72" i="14"/>
  <c r="H72" i="14"/>
  <c r="C72" i="14"/>
  <c r="D72" i="14"/>
  <c r="B72" i="14"/>
  <c r="A73" i="14" a="1"/>
  <c r="A73" i="14" s="1"/>
  <c r="G73" i="14" l="1"/>
  <c r="F73" i="14"/>
  <c r="H73" i="14"/>
  <c r="E73" i="14"/>
  <c r="C73" i="14"/>
  <c r="D73" i="14"/>
  <c r="B73" i="14"/>
  <c r="A74" i="14" a="1"/>
  <c r="A74" i="14" s="1"/>
  <c r="A76" i="13" a="1"/>
  <c r="A76" i="13" s="1"/>
  <c r="G75" i="13"/>
  <c r="E75" i="13"/>
  <c r="F75" i="13"/>
  <c r="H75" i="13"/>
  <c r="C75" i="13"/>
  <c r="D75" i="13"/>
  <c r="B75" i="13"/>
  <c r="A77" i="13" l="1" a="1"/>
  <c r="A77" i="13" s="1"/>
  <c r="F76" i="13"/>
  <c r="E76" i="13"/>
  <c r="H76" i="13"/>
  <c r="G76" i="13"/>
  <c r="D76" i="13"/>
  <c r="B76" i="13"/>
  <c r="C76" i="13"/>
  <c r="G74" i="14"/>
  <c r="F74" i="14"/>
  <c r="E74" i="14"/>
  <c r="H74" i="14"/>
  <c r="C74" i="14"/>
  <c r="D74" i="14"/>
  <c r="B74" i="14"/>
  <c r="A75" i="14" a="1"/>
  <c r="A75" i="14" s="1"/>
  <c r="E75" i="14" l="1"/>
  <c r="H75" i="14"/>
  <c r="G75" i="14"/>
  <c r="F75" i="14"/>
  <c r="C75" i="14"/>
  <c r="B75" i="14"/>
  <c r="D75" i="14"/>
  <c r="A76" i="14" a="1"/>
  <c r="A76" i="14" s="1"/>
  <c r="A78" i="13" a="1"/>
  <c r="A78" i="13" s="1"/>
  <c r="G77" i="13"/>
  <c r="E77" i="13"/>
  <c r="F77" i="13"/>
  <c r="H77" i="13"/>
  <c r="C77" i="13"/>
  <c r="B77" i="13"/>
  <c r="D77" i="13"/>
  <c r="A79" i="13" l="1" a="1"/>
  <c r="A79" i="13" s="1"/>
  <c r="H78" i="13"/>
  <c r="G78" i="13"/>
  <c r="F78" i="13"/>
  <c r="E78" i="13"/>
  <c r="C78" i="13"/>
  <c r="B78" i="13"/>
  <c r="D78" i="13"/>
  <c r="H76" i="14"/>
  <c r="F76" i="14"/>
  <c r="E76" i="14"/>
  <c r="G76" i="14"/>
  <c r="C76" i="14"/>
  <c r="B76" i="14"/>
  <c r="D76" i="14"/>
  <c r="A77" i="14" a="1"/>
  <c r="A77" i="14" s="1"/>
  <c r="H77" i="14" l="1"/>
  <c r="F77" i="14"/>
  <c r="E77" i="14"/>
  <c r="G77" i="14"/>
  <c r="C77" i="14"/>
  <c r="B77" i="14"/>
  <c r="D77" i="14"/>
  <c r="A78" i="14" a="1"/>
  <c r="A78" i="14" s="1"/>
  <c r="A80" i="13" a="1"/>
  <c r="A80" i="13" s="1"/>
  <c r="F79" i="13"/>
  <c r="H79" i="13"/>
  <c r="E79" i="13"/>
  <c r="G79" i="13"/>
  <c r="C79" i="13"/>
  <c r="D79" i="13"/>
  <c r="B79" i="13"/>
  <c r="A81" i="13" l="1" a="1"/>
  <c r="A81" i="13" s="1"/>
  <c r="E80" i="13"/>
  <c r="H80" i="13"/>
  <c r="G80" i="13"/>
  <c r="F80" i="13"/>
  <c r="C80" i="13"/>
  <c r="B80" i="13"/>
  <c r="D80" i="13"/>
  <c r="F78" i="14"/>
  <c r="H78" i="14"/>
  <c r="E78" i="14"/>
  <c r="G78" i="14"/>
  <c r="B78" i="14"/>
  <c r="D78" i="14"/>
  <c r="C78" i="14"/>
  <c r="A79" i="14" a="1"/>
  <c r="A79" i="14" s="1"/>
  <c r="F79" i="14" l="1"/>
  <c r="H79" i="14"/>
  <c r="G79" i="14"/>
  <c r="E79" i="14"/>
  <c r="B79" i="14"/>
  <c r="C79" i="14"/>
  <c r="D79" i="14"/>
  <c r="A80" i="14" a="1"/>
  <c r="A80" i="14" s="1"/>
  <c r="A82" i="13" a="1"/>
  <c r="A82" i="13" s="1"/>
  <c r="G81" i="13"/>
  <c r="E81" i="13"/>
  <c r="H81" i="13"/>
  <c r="F81" i="13"/>
  <c r="C81" i="13"/>
  <c r="B81" i="13"/>
  <c r="D81" i="13"/>
  <c r="A83" i="13" l="1" a="1"/>
  <c r="A83" i="13" s="1"/>
  <c r="H82" i="13"/>
  <c r="G82" i="13"/>
  <c r="E82" i="13"/>
  <c r="F82" i="13"/>
  <c r="B82" i="13"/>
  <c r="C82" i="13"/>
  <c r="D82" i="13"/>
  <c r="F80" i="14"/>
  <c r="G80" i="14"/>
  <c r="H80" i="14"/>
  <c r="E80" i="14"/>
  <c r="D80" i="14"/>
  <c r="B80" i="14"/>
  <c r="C80" i="14"/>
  <c r="A81" i="14" a="1"/>
  <c r="A81" i="14" s="1"/>
  <c r="E81" i="14" l="1"/>
  <c r="H81" i="14"/>
  <c r="F81" i="14"/>
  <c r="G81" i="14"/>
  <c r="B81" i="14"/>
  <c r="D81" i="14"/>
  <c r="C81" i="14"/>
  <c r="A82" i="14" a="1"/>
  <c r="A82" i="14" s="1"/>
  <c r="A84" i="13" a="1"/>
  <c r="A84" i="13" s="1"/>
  <c r="G83" i="13"/>
  <c r="H83" i="13"/>
  <c r="F83" i="13"/>
  <c r="E83" i="13"/>
  <c r="C83" i="13"/>
  <c r="B83" i="13"/>
  <c r="D83" i="13"/>
  <c r="A85" i="13" l="1" a="1"/>
  <c r="A85" i="13" s="1"/>
  <c r="H84" i="13"/>
  <c r="G84" i="13"/>
  <c r="F84" i="13"/>
  <c r="E84" i="13"/>
  <c r="D84" i="13"/>
  <c r="B84" i="13"/>
  <c r="C84" i="13"/>
  <c r="G82" i="14"/>
  <c r="F82" i="14"/>
  <c r="H82" i="14"/>
  <c r="E82" i="14"/>
  <c r="C82" i="14"/>
  <c r="B82" i="14"/>
  <c r="D82" i="14"/>
  <c r="A83" i="14" a="1"/>
  <c r="A83" i="14" s="1"/>
  <c r="G83" i="14" l="1"/>
  <c r="E83" i="14"/>
  <c r="F83" i="14"/>
  <c r="H83" i="14"/>
  <c r="B83" i="14"/>
  <c r="D83" i="14"/>
  <c r="C83" i="14"/>
  <c r="A84" i="14" a="1"/>
  <c r="A84" i="14" s="1"/>
  <c r="A86" i="13" a="1"/>
  <c r="A86" i="13" s="1"/>
  <c r="H85" i="13"/>
  <c r="F85" i="13"/>
  <c r="G85" i="13"/>
  <c r="E85" i="13"/>
  <c r="D85" i="13"/>
  <c r="C85" i="13"/>
  <c r="B85" i="13"/>
  <c r="A87" i="13" l="1" a="1"/>
  <c r="A87" i="13" s="1"/>
  <c r="H86" i="13"/>
  <c r="E86" i="13"/>
  <c r="F86" i="13"/>
  <c r="G86" i="13"/>
  <c r="D86" i="13"/>
  <c r="B86" i="13"/>
  <c r="C86" i="13"/>
  <c r="H84" i="14"/>
  <c r="E84" i="14"/>
  <c r="G84" i="14"/>
  <c r="F84" i="14"/>
  <c r="B84" i="14"/>
  <c r="D84" i="14"/>
  <c r="C84" i="14"/>
  <c r="A85" i="14" a="1"/>
  <c r="A85" i="14" s="1"/>
  <c r="H85" i="14" l="1"/>
  <c r="G85" i="14"/>
  <c r="F85" i="14"/>
  <c r="E85" i="14"/>
  <c r="B85" i="14"/>
  <c r="D85" i="14"/>
  <c r="C85" i="14"/>
  <c r="A86" i="14" a="1"/>
  <c r="A86" i="14" s="1"/>
  <c r="A88" i="13" a="1"/>
  <c r="A88" i="13" s="1"/>
  <c r="E87" i="13"/>
  <c r="H87" i="13"/>
  <c r="F87" i="13"/>
  <c r="G87" i="13"/>
  <c r="D87" i="13"/>
  <c r="C87" i="13"/>
  <c r="B87" i="13"/>
  <c r="A89" i="13" l="1" a="1"/>
  <c r="A89" i="13" s="1"/>
  <c r="G88" i="13"/>
  <c r="E88" i="13"/>
  <c r="F88" i="13"/>
  <c r="H88" i="13"/>
  <c r="C88" i="13"/>
  <c r="D88" i="13"/>
  <c r="B88" i="13"/>
  <c r="H86" i="14"/>
  <c r="E86" i="14"/>
  <c r="G86" i="14"/>
  <c r="F86" i="14"/>
  <c r="B86" i="14"/>
  <c r="D86" i="14"/>
  <c r="C86" i="14"/>
  <c r="A87" i="14" a="1"/>
  <c r="A87" i="14" s="1"/>
  <c r="E87" i="14" l="1"/>
  <c r="H87" i="14"/>
  <c r="F87" i="14"/>
  <c r="G87" i="14"/>
  <c r="C87" i="14"/>
  <c r="D87" i="14"/>
  <c r="B87" i="14"/>
  <c r="A88" i="14" a="1"/>
  <c r="A88" i="14" s="1"/>
  <c r="A90" i="13" a="1"/>
  <c r="A90" i="13" s="1"/>
  <c r="H89" i="13"/>
  <c r="G89" i="13"/>
  <c r="E89" i="13"/>
  <c r="F89" i="13"/>
  <c r="C89" i="13"/>
  <c r="B89" i="13"/>
  <c r="D89" i="13"/>
  <c r="A91" i="13" l="1" a="1"/>
  <c r="A91" i="13" s="1"/>
  <c r="H90" i="13"/>
  <c r="E90" i="13"/>
  <c r="F90" i="13"/>
  <c r="G90" i="13"/>
  <c r="D90" i="13"/>
  <c r="C90" i="13"/>
  <c r="B90" i="13"/>
  <c r="H88" i="14"/>
  <c r="E88" i="14"/>
  <c r="G88" i="14"/>
  <c r="F88" i="14"/>
  <c r="D88" i="14"/>
  <c r="B88" i="14"/>
  <c r="C88" i="14"/>
  <c r="A89" i="14" a="1"/>
  <c r="A89" i="14" s="1"/>
  <c r="G89" i="14" l="1"/>
  <c r="F89" i="14"/>
  <c r="E89" i="14"/>
  <c r="H89" i="14"/>
  <c r="C89" i="14"/>
  <c r="D89" i="14"/>
  <c r="B89" i="14"/>
  <c r="A90" i="14" a="1"/>
  <c r="A90" i="14" s="1"/>
  <c r="A92" i="13" a="1"/>
  <c r="A92" i="13" s="1"/>
  <c r="H91" i="13"/>
  <c r="F91" i="13"/>
  <c r="G91" i="13"/>
  <c r="E91" i="13"/>
  <c r="C91" i="13"/>
  <c r="B91" i="13"/>
  <c r="D91" i="13"/>
  <c r="A93" i="13" l="1" a="1"/>
  <c r="A93" i="13" s="1"/>
  <c r="H92" i="13"/>
  <c r="G92" i="13"/>
  <c r="F92" i="13"/>
  <c r="E92" i="13"/>
  <c r="C92" i="13"/>
  <c r="D92" i="13"/>
  <c r="B92" i="13"/>
  <c r="E90" i="14"/>
  <c r="H90" i="14"/>
  <c r="F90" i="14"/>
  <c r="G90" i="14"/>
  <c r="D90" i="14"/>
  <c r="B90" i="14"/>
  <c r="C90" i="14"/>
  <c r="A91" i="14" a="1"/>
  <c r="A91" i="14" s="1"/>
  <c r="E91" i="14" l="1"/>
  <c r="H91" i="14"/>
  <c r="F91" i="14"/>
  <c r="G91" i="14"/>
  <c r="C91" i="14"/>
  <c r="D91" i="14"/>
  <c r="B91" i="14"/>
  <c r="A92" i="14" a="1"/>
  <c r="A92" i="14" s="1"/>
  <c r="A94" i="13" a="1"/>
  <c r="A94" i="13" s="1"/>
  <c r="G93" i="13"/>
  <c r="E93" i="13"/>
  <c r="H93" i="13"/>
  <c r="F93" i="13"/>
  <c r="C93" i="13"/>
  <c r="B93" i="13"/>
  <c r="D93" i="13"/>
  <c r="A95" i="13" l="1" a="1"/>
  <c r="A95" i="13" s="1"/>
  <c r="E94" i="13"/>
  <c r="G94" i="13"/>
  <c r="H94" i="13"/>
  <c r="F94" i="13"/>
  <c r="D94" i="13"/>
  <c r="C94" i="13"/>
  <c r="B94" i="13"/>
  <c r="H92" i="14"/>
  <c r="F92" i="14"/>
  <c r="E92" i="14"/>
  <c r="G92" i="14"/>
  <c r="B92" i="14"/>
  <c r="D92" i="14"/>
  <c r="C92" i="14"/>
  <c r="A93" i="14" a="1"/>
  <c r="A93" i="14" s="1"/>
  <c r="F93" i="14" l="1"/>
  <c r="E93" i="14"/>
  <c r="H93" i="14"/>
  <c r="G93" i="14"/>
  <c r="B93" i="14"/>
  <c r="C93" i="14"/>
  <c r="D93" i="14"/>
  <c r="A94" i="14" a="1"/>
  <c r="A94" i="14" s="1"/>
  <c r="A96" i="13" a="1"/>
  <c r="A96" i="13" s="1"/>
  <c r="F95" i="13"/>
  <c r="G95" i="13"/>
  <c r="H95" i="13"/>
  <c r="E95" i="13"/>
  <c r="D95" i="13"/>
  <c r="C95" i="13"/>
  <c r="B95" i="13"/>
  <c r="A97" i="13" l="1" a="1"/>
  <c r="A97" i="13" s="1"/>
  <c r="G96" i="13"/>
  <c r="E96" i="13"/>
  <c r="F96" i="13"/>
  <c r="H96" i="13"/>
  <c r="D96" i="13"/>
  <c r="C96" i="13"/>
  <c r="B96" i="13"/>
  <c r="F94" i="14"/>
  <c r="G94" i="14"/>
  <c r="E94" i="14"/>
  <c r="H94" i="14"/>
  <c r="D94" i="14"/>
  <c r="C94" i="14"/>
  <c r="B94" i="14"/>
  <c r="A95" i="14" a="1"/>
  <c r="A95" i="14" s="1"/>
  <c r="F95" i="14" l="1"/>
  <c r="G95" i="14"/>
  <c r="H95" i="14"/>
  <c r="E95" i="14"/>
  <c r="C95" i="14"/>
  <c r="D95" i="14"/>
  <c r="B95" i="14"/>
  <c r="A96" i="14" a="1"/>
  <c r="A96" i="14" s="1"/>
  <c r="A98" i="13" a="1"/>
  <c r="A98" i="13" s="1"/>
  <c r="G97" i="13"/>
  <c r="F97" i="13"/>
  <c r="H97" i="13"/>
  <c r="E97" i="13"/>
  <c r="D97" i="13"/>
  <c r="B97" i="13"/>
  <c r="C97" i="13"/>
  <c r="A99" i="13" l="1" a="1"/>
  <c r="A99" i="13" s="1"/>
  <c r="H98" i="13"/>
  <c r="F98" i="13"/>
  <c r="G98" i="13"/>
  <c r="E98" i="13"/>
  <c r="C98" i="13"/>
  <c r="D98" i="13"/>
  <c r="B98" i="13"/>
  <c r="H96" i="14"/>
  <c r="F96" i="14"/>
  <c r="E96" i="14"/>
  <c r="G96" i="14"/>
  <c r="B96" i="14"/>
  <c r="C96" i="14"/>
  <c r="D96" i="14"/>
  <c r="A97" i="14" a="1"/>
  <c r="A97" i="14" s="1"/>
  <c r="G97" i="14" l="1"/>
  <c r="H97" i="14"/>
  <c r="F97" i="14"/>
  <c r="E97" i="14"/>
  <c r="D97" i="14"/>
  <c r="B97" i="14"/>
  <c r="C97" i="14"/>
  <c r="A98" i="14" a="1"/>
  <c r="A98" i="14" s="1"/>
  <c r="A100" i="13" a="1"/>
  <c r="A100" i="13" s="1"/>
  <c r="H99" i="13"/>
  <c r="G99" i="13"/>
  <c r="E99" i="13"/>
  <c r="F99" i="13"/>
  <c r="D99" i="13"/>
  <c r="C99" i="13"/>
  <c r="B99" i="13"/>
  <c r="A101" i="13" l="1" a="1"/>
  <c r="A101" i="13" s="1"/>
  <c r="F100" i="13"/>
  <c r="G100" i="13"/>
  <c r="H100" i="13"/>
  <c r="E100" i="13"/>
  <c r="D100" i="13"/>
  <c r="C100" i="13"/>
  <c r="B100" i="13"/>
  <c r="H98" i="14"/>
  <c r="G98" i="14"/>
  <c r="E98" i="14"/>
  <c r="F98" i="14"/>
  <c r="C98" i="14"/>
  <c r="D98" i="14"/>
  <c r="B98" i="14"/>
  <c r="A99" i="14" a="1"/>
  <c r="A99" i="14" s="1"/>
  <c r="G99" i="14" l="1"/>
  <c r="F99" i="14"/>
  <c r="H99" i="14"/>
  <c r="E99" i="14"/>
  <c r="C99" i="14"/>
  <c r="B99" i="14"/>
  <c r="D99" i="14"/>
  <c r="A100" i="14" a="1"/>
  <c r="A100" i="14" s="1"/>
  <c r="A102" i="13" a="1"/>
  <c r="A102" i="13" s="1"/>
  <c r="H101" i="13"/>
  <c r="E101" i="13"/>
  <c r="F101" i="13"/>
  <c r="G101" i="13"/>
  <c r="D101" i="13"/>
  <c r="C101" i="13"/>
  <c r="B101" i="13"/>
  <c r="A103" i="13" l="1" a="1"/>
  <c r="A103" i="13" s="1"/>
  <c r="H102" i="13"/>
  <c r="G102" i="13"/>
  <c r="E102" i="13"/>
  <c r="F102" i="13"/>
  <c r="C102" i="13"/>
  <c r="B102" i="13"/>
  <c r="D102" i="13"/>
  <c r="E100" i="14"/>
  <c r="F100" i="14"/>
  <c r="H100" i="14"/>
  <c r="G100" i="14"/>
  <c r="B100" i="14"/>
  <c r="C100" i="14"/>
  <c r="D100" i="14"/>
  <c r="A101" i="14" a="1"/>
  <c r="A101" i="14" s="1"/>
  <c r="G101" i="14" l="1"/>
  <c r="H101" i="14"/>
  <c r="F101" i="14"/>
  <c r="E101" i="14"/>
  <c r="C101" i="14"/>
  <c r="D101" i="14"/>
  <c r="B101" i="14"/>
  <c r="A102" i="14" a="1"/>
  <c r="A102" i="14" s="1"/>
  <c r="A104" i="13" a="1"/>
  <c r="A104" i="13" s="1"/>
  <c r="F103" i="13"/>
  <c r="H103" i="13"/>
  <c r="G103" i="13"/>
  <c r="E103" i="13"/>
  <c r="C103" i="13"/>
  <c r="B103" i="13"/>
  <c r="D103" i="13"/>
  <c r="A105" i="13" l="1" a="1"/>
  <c r="A105" i="13" s="1"/>
  <c r="F104" i="13"/>
  <c r="G104" i="13"/>
  <c r="H104" i="13"/>
  <c r="E104" i="13"/>
  <c r="B104" i="13"/>
  <c r="D104" i="13"/>
  <c r="C104" i="13"/>
  <c r="E102" i="14"/>
  <c r="H102" i="14"/>
  <c r="F102" i="14"/>
  <c r="G102" i="14"/>
  <c r="B102" i="14"/>
  <c r="D102" i="14"/>
  <c r="C102" i="14"/>
  <c r="A103" i="14" a="1"/>
  <c r="A103" i="14" s="1"/>
  <c r="E103" i="14" l="1"/>
  <c r="H103" i="14"/>
  <c r="F103" i="14"/>
  <c r="G103" i="14"/>
  <c r="B103" i="14"/>
  <c r="D103" i="14"/>
  <c r="C103" i="14"/>
  <c r="A104" i="14" a="1"/>
  <c r="A104" i="14" s="1"/>
  <c r="A106" i="13" a="1"/>
  <c r="A106" i="13" s="1"/>
  <c r="G105" i="13"/>
  <c r="H105" i="13"/>
  <c r="E105" i="13"/>
  <c r="F105" i="13"/>
  <c r="D105" i="13"/>
  <c r="C105" i="13"/>
  <c r="B105" i="13"/>
  <c r="A107" i="13" l="1" a="1"/>
  <c r="A107" i="13" s="1"/>
  <c r="H106" i="13"/>
  <c r="F106" i="13"/>
  <c r="E106" i="13"/>
  <c r="G106" i="13"/>
  <c r="C106" i="13"/>
  <c r="B106" i="13"/>
  <c r="D106" i="13"/>
  <c r="E104" i="14"/>
  <c r="G104" i="14"/>
  <c r="F104" i="14"/>
  <c r="H104" i="14"/>
  <c r="C104" i="14"/>
  <c r="D104" i="14"/>
  <c r="B104" i="14"/>
  <c r="A105" i="14" a="1"/>
  <c r="A105" i="14" s="1"/>
  <c r="F105" i="14" l="1"/>
  <c r="H105" i="14"/>
  <c r="G105" i="14"/>
  <c r="E105" i="14"/>
  <c r="B105" i="14"/>
  <c r="D105" i="14"/>
  <c r="C105" i="14"/>
  <c r="A106" i="14" a="1"/>
  <c r="A106" i="14" s="1"/>
  <c r="A108" i="13" a="1"/>
  <c r="A108" i="13" s="1"/>
  <c r="H107" i="13"/>
  <c r="G107" i="13"/>
  <c r="F107" i="13"/>
  <c r="E107" i="13"/>
  <c r="D107" i="13"/>
  <c r="C107" i="13"/>
  <c r="B107" i="13"/>
  <c r="A109" i="13" l="1" a="1"/>
  <c r="A109" i="13" s="1"/>
  <c r="H108" i="13"/>
  <c r="G108" i="13"/>
  <c r="E108" i="13"/>
  <c r="F108" i="13"/>
  <c r="D108" i="13"/>
  <c r="C108" i="13"/>
  <c r="B108" i="13"/>
  <c r="E106" i="14"/>
  <c r="H106" i="14"/>
  <c r="G106" i="14"/>
  <c r="F106" i="14"/>
  <c r="C106" i="14"/>
  <c r="D106" i="14"/>
  <c r="B106" i="14"/>
  <c r="A107" i="14" a="1"/>
  <c r="A107" i="14" s="1"/>
  <c r="E107" i="14" l="1"/>
  <c r="F107" i="14"/>
  <c r="G107" i="14"/>
  <c r="H107" i="14"/>
  <c r="D107" i="14"/>
  <c r="C107" i="14"/>
  <c r="B107" i="14"/>
  <c r="A108" i="14" a="1"/>
  <c r="A108" i="14" s="1"/>
  <c r="A110" i="13" a="1"/>
  <c r="A110" i="13" s="1"/>
  <c r="F109" i="13"/>
  <c r="G109" i="13"/>
  <c r="H109" i="13"/>
  <c r="E109" i="13"/>
  <c r="C109" i="13"/>
  <c r="D109" i="13"/>
  <c r="B109" i="13"/>
  <c r="A111" i="13" l="1" a="1"/>
  <c r="A111" i="13" s="1"/>
  <c r="F110" i="13"/>
  <c r="G110" i="13"/>
  <c r="E110" i="13"/>
  <c r="H110" i="13"/>
  <c r="C110" i="13"/>
  <c r="B110" i="13"/>
  <c r="D110" i="13"/>
  <c r="E108" i="14"/>
  <c r="H108" i="14"/>
  <c r="G108" i="14"/>
  <c r="F108" i="14"/>
  <c r="C108" i="14"/>
  <c r="B108" i="14"/>
  <c r="D108" i="14"/>
  <c r="A109" i="14" a="1"/>
  <c r="A109" i="14" s="1"/>
  <c r="F109" i="14" l="1"/>
  <c r="G109" i="14"/>
  <c r="E109" i="14"/>
  <c r="H109" i="14"/>
  <c r="B109" i="14"/>
  <c r="C109" i="14"/>
  <c r="D109" i="14"/>
  <c r="A110" i="14" a="1"/>
  <c r="A110" i="14" s="1"/>
  <c r="A112" i="13" a="1"/>
  <c r="A112" i="13" s="1"/>
  <c r="G111" i="13"/>
  <c r="F111" i="13"/>
  <c r="H111" i="13"/>
  <c r="E111" i="13"/>
  <c r="D111" i="13"/>
  <c r="C111" i="13"/>
  <c r="B111" i="13"/>
  <c r="A113" i="13" l="1" a="1"/>
  <c r="A113" i="13" s="1"/>
  <c r="H112" i="13"/>
  <c r="G112" i="13"/>
  <c r="F112" i="13"/>
  <c r="E112" i="13"/>
  <c r="D112" i="13"/>
  <c r="C112" i="13"/>
  <c r="B112" i="13"/>
  <c r="G110" i="14"/>
  <c r="E110" i="14"/>
  <c r="F110" i="14"/>
  <c r="H110" i="14"/>
  <c r="B110" i="14"/>
  <c r="D110" i="14"/>
  <c r="C110" i="14"/>
  <c r="A111" i="14" a="1"/>
  <c r="A111" i="14" s="1"/>
  <c r="E111" i="14" l="1"/>
  <c r="G111" i="14"/>
  <c r="H111" i="14"/>
  <c r="F111" i="14"/>
  <c r="D111" i="14"/>
  <c r="B111" i="14"/>
  <c r="C111" i="14"/>
  <c r="A112" i="14" a="1"/>
  <c r="A112" i="14" s="1"/>
  <c r="A114" i="13" a="1"/>
  <c r="A114" i="13" s="1"/>
  <c r="G113" i="13"/>
  <c r="H113" i="13"/>
  <c r="F113" i="13"/>
  <c r="E113" i="13"/>
  <c r="D113" i="13"/>
  <c r="C113" i="13"/>
  <c r="B113" i="13"/>
  <c r="A115" i="13" l="1" a="1"/>
  <c r="A115" i="13" s="1"/>
  <c r="H114" i="13"/>
  <c r="G114" i="13"/>
  <c r="F114" i="13"/>
  <c r="E114" i="13"/>
  <c r="D114" i="13"/>
  <c r="C114" i="13"/>
  <c r="B114" i="13"/>
  <c r="G112" i="14"/>
  <c r="F112" i="14"/>
  <c r="H112" i="14"/>
  <c r="E112" i="14"/>
  <c r="C112" i="14"/>
  <c r="D112" i="14"/>
  <c r="B112" i="14"/>
  <c r="A113" i="14" a="1"/>
  <c r="A113" i="14" s="1"/>
  <c r="H113" i="14" l="1"/>
  <c r="F113" i="14"/>
  <c r="G113" i="14"/>
  <c r="E113" i="14"/>
  <c r="B113" i="14"/>
  <c r="D113" i="14"/>
  <c r="C113" i="14"/>
  <c r="A114" i="14" a="1"/>
  <c r="A114" i="14" s="1"/>
  <c r="A116" i="13" a="1"/>
  <c r="A116" i="13" s="1"/>
  <c r="H115" i="13"/>
  <c r="G115" i="13"/>
  <c r="F115" i="13"/>
  <c r="E115" i="13"/>
  <c r="D115" i="13"/>
  <c r="C115" i="13"/>
  <c r="B115" i="13"/>
  <c r="A117" i="13" l="1" a="1"/>
  <c r="A117" i="13" s="1"/>
  <c r="H116" i="13"/>
  <c r="E116" i="13"/>
  <c r="F116" i="13"/>
  <c r="G116" i="13"/>
  <c r="C116" i="13"/>
  <c r="D116" i="13"/>
  <c r="B116" i="13"/>
  <c r="G114" i="14"/>
  <c r="F114" i="14"/>
  <c r="E114" i="14"/>
  <c r="H114" i="14"/>
  <c r="D114" i="14"/>
  <c r="C114" i="14"/>
  <c r="B114" i="14"/>
  <c r="A115" i="14" a="1"/>
  <c r="A115" i="14" s="1"/>
  <c r="G115" i="14" l="1"/>
  <c r="F115" i="14"/>
  <c r="H115" i="14"/>
  <c r="E115" i="14"/>
  <c r="D115" i="14"/>
  <c r="C115" i="14"/>
  <c r="B115" i="14"/>
  <c r="A116" i="14" a="1"/>
  <c r="A116" i="14" s="1"/>
  <c r="A118" i="13" a="1"/>
  <c r="A118" i="13" s="1"/>
  <c r="G117" i="13"/>
  <c r="E117" i="13"/>
  <c r="H117" i="13"/>
  <c r="F117" i="13"/>
  <c r="D117" i="13"/>
  <c r="C117" i="13"/>
  <c r="B117" i="13"/>
  <c r="A119" i="13" l="1" a="1"/>
  <c r="A119" i="13" s="1"/>
  <c r="E118" i="13"/>
  <c r="G118" i="13"/>
  <c r="H118" i="13"/>
  <c r="F118" i="13"/>
  <c r="D118" i="13"/>
  <c r="C118" i="13"/>
  <c r="B118" i="13"/>
  <c r="H116" i="14"/>
  <c r="F116" i="14"/>
  <c r="G116" i="14"/>
  <c r="E116" i="14"/>
  <c r="B116" i="14"/>
  <c r="D116" i="14"/>
  <c r="C116" i="14"/>
  <c r="A117" i="14" a="1"/>
  <c r="A117" i="14" s="1"/>
  <c r="H117" i="14" l="1"/>
  <c r="F117" i="14"/>
  <c r="E117" i="14"/>
  <c r="G117" i="14"/>
  <c r="B117" i="14"/>
  <c r="D117" i="14"/>
  <c r="C117" i="14"/>
  <c r="A118" i="14" a="1"/>
  <c r="A118" i="14" s="1"/>
  <c r="A120" i="13" a="1"/>
  <c r="A120" i="13" s="1"/>
  <c r="F119" i="13"/>
  <c r="G119" i="13"/>
  <c r="E119" i="13"/>
  <c r="H119" i="13"/>
  <c r="C119" i="13"/>
  <c r="B119" i="13"/>
  <c r="D119" i="13"/>
  <c r="A121" i="13" l="1" a="1"/>
  <c r="A121" i="13" s="1"/>
  <c r="G120" i="13"/>
  <c r="H120" i="13"/>
  <c r="E120" i="13"/>
  <c r="F120" i="13"/>
  <c r="C120" i="13"/>
  <c r="D120" i="13"/>
  <c r="B120" i="13"/>
  <c r="G118" i="14"/>
  <c r="H118" i="14"/>
  <c r="E118" i="14"/>
  <c r="F118" i="14"/>
  <c r="B118" i="14"/>
  <c r="D118" i="14"/>
  <c r="C118" i="14"/>
  <c r="A119" i="14" a="1"/>
  <c r="A119" i="14" s="1"/>
  <c r="G119" i="14" l="1"/>
  <c r="E119" i="14"/>
  <c r="H119" i="14"/>
  <c r="F119" i="14"/>
  <c r="B119" i="14"/>
  <c r="C119" i="14"/>
  <c r="D119" i="14"/>
  <c r="A120" i="14" a="1"/>
  <c r="A120" i="14" s="1"/>
  <c r="A122" i="13" a="1"/>
  <c r="A122" i="13" s="1"/>
  <c r="H121" i="13"/>
  <c r="E121" i="13"/>
  <c r="G121" i="13"/>
  <c r="F121" i="13"/>
  <c r="C121" i="13"/>
  <c r="D121" i="13"/>
  <c r="B121" i="13"/>
  <c r="A123" i="13" l="1" a="1"/>
  <c r="A123" i="13" s="1"/>
  <c r="E122" i="13"/>
  <c r="F122" i="13"/>
  <c r="G122" i="13"/>
  <c r="H122" i="13"/>
  <c r="C122" i="13"/>
  <c r="D122" i="13"/>
  <c r="B122" i="13"/>
  <c r="H120" i="14"/>
  <c r="E120" i="14"/>
  <c r="F120" i="14"/>
  <c r="G120" i="14"/>
  <c r="C120" i="14"/>
  <c r="B120" i="14"/>
  <c r="D120" i="14"/>
  <c r="A121" i="14" a="1"/>
  <c r="A121" i="14" s="1"/>
  <c r="F121" i="14" l="1"/>
  <c r="G121" i="14"/>
  <c r="E121" i="14"/>
  <c r="H121" i="14"/>
  <c r="D121" i="14"/>
  <c r="B121" i="14"/>
  <c r="C121" i="14"/>
  <c r="A122" i="14" a="1"/>
  <c r="A122" i="14" s="1"/>
  <c r="A124" i="13" a="1"/>
  <c r="A124" i="13" s="1"/>
  <c r="G123" i="13"/>
  <c r="E123" i="13"/>
  <c r="F123" i="13"/>
  <c r="H123" i="13"/>
  <c r="C123" i="13"/>
  <c r="B123" i="13"/>
  <c r="D123" i="13"/>
  <c r="A125" i="13" l="1" a="1"/>
  <c r="A125" i="13" s="1"/>
  <c r="F124" i="13"/>
  <c r="E124" i="13"/>
  <c r="H124" i="13"/>
  <c r="G124" i="13"/>
  <c r="C124" i="13"/>
  <c r="D124" i="13"/>
  <c r="B124" i="13"/>
  <c r="E122" i="14"/>
  <c r="G122" i="14"/>
  <c r="H122" i="14"/>
  <c r="F122" i="14"/>
  <c r="C122" i="14"/>
  <c r="B122" i="14"/>
  <c r="D122" i="14"/>
  <c r="A123" i="14" a="1"/>
  <c r="A123" i="14" s="1"/>
  <c r="E123" i="14" l="1"/>
  <c r="G123" i="14"/>
  <c r="F123" i="14"/>
  <c r="H123" i="14"/>
  <c r="C123" i="14"/>
  <c r="B123" i="14"/>
  <c r="D123" i="14"/>
  <c r="A124" i="14" a="1"/>
  <c r="A124" i="14" s="1"/>
  <c r="A126" i="13" a="1"/>
  <c r="A126" i="13" s="1"/>
  <c r="G125" i="13"/>
  <c r="H125" i="13"/>
  <c r="E125" i="13"/>
  <c r="F125" i="13"/>
  <c r="C125" i="13"/>
  <c r="D125" i="13"/>
  <c r="B125" i="13"/>
  <c r="A127" i="13" l="1" a="1"/>
  <c r="A127" i="13" s="1"/>
  <c r="H126" i="13"/>
  <c r="G126" i="13"/>
  <c r="E126" i="13"/>
  <c r="F126" i="13"/>
  <c r="C126" i="13"/>
  <c r="B126" i="13"/>
  <c r="D126" i="13"/>
  <c r="E124" i="14"/>
  <c r="H124" i="14"/>
  <c r="G124" i="14"/>
  <c r="F124" i="14"/>
  <c r="C124" i="14"/>
  <c r="D124" i="14"/>
  <c r="B124" i="14"/>
  <c r="A125" i="14" a="1"/>
  <c r="A125" i="14" s="1"/>
  <c r="H125" i="14" l="1"/>
  <c r="F125" i="14"/>
  <c r="E125" i="14"/>
  <c r="G125" i="14"/>
  <c r="B125" i="14"/>
  <c r="D125" i="14"/>
  <c r="C125" i="14"/>
  <c r="A126" i="14" a="1"/>
  <c r="A126" i="14" s="1"/>
  <c r="A128" i="13" a="1"/>
  <c r="A128" i="13" s="1"/>
  <c r="H127" i="13"/>
  <c r="G127" i="13"/>
  <c r="F127" i="13"/>
  <c r="E127" i="13"/>
  <c r="C127" i="13"/>
  <c r="D127" i="13"/>
  <c r="B127" i="13"/>
  <c r="A129" i="13" l="1" a="1"/>
  <c r="A129" i="13" s="1"/>
  <c r="E128" i="13"/>
  <c r="G128" i="13"/>
  <c r="F128" i="13"/>
  <c r="H128" i="13"/>
  <c r="C128" i="13"/>
  <c r="B128" i="13"/>
  <c r="D128" i="13"/>
  <c r="G126" i="14"/>
  <c r="E126" i="14"/>
  <c r="F126" i="14"/>
  <c r="H126" i="14"/>
  <c r="B126" i="14"/>
  <c r="D126" i="14"/>
  <c r="C126" i="14"/>
  <c r="A127" i="14" a="1"/>
  <c r="A127" i="14" s="1"/>
  <c r="A130" i="13" l="1" a="1"/>
  <c r="A130" i="13" s="1"/>
  <c r="G129" i="13"/>
  <c r="E129" i="13"/>
  <c r="F129" i="13"/>
  <c r="H129" i="13"/>
  <c r="C129" i="13"/>
  <c r="D129" i="13"/>
  <c r="B129" i="13"/>
  <c r="E127" i="14"/>
  <c r="F127" i="14"/>
  <c r="G127" i="14"/>
  <c r="H127" i="14"/>
  <c r="C127" i="14"/>
  <c r="B127" i="14"/>
  <c r="D127" i="14"/>
  <c r="A128" i="14" a="1"/>
  <c r="A128" i="14" s="1"/>
  <c r="H128" i="14" l="1"/>
  <c r="G128" i="14"/>
  <c r="F128" i="14"/>
  <c r="E128" i="14"/>
  <c r="C128" i="14"/>
  <c r="B128" i="14"/>
  <c r="D128" i="14"/>
  <c r="A129" i="14" a="1"/>
  <c r="A129" i="14" s="1"/>
  <c r="A131" i="13" a="1"/>
  <c r="A131" i="13" s="1"/>
  <c r="H130" i="13"/>
  <c r="E130" i="13"/>
  <c r="F130" i="13"/>
  <c r="G130" i="13"/>
  <c r="D130" i="13"/>
  <c r="B130" i="13"/>
  <c r="C130" i="13"/>
  <c r="A132" i="13" l="1" a="1"/>
  <c r="A132" i="13" s="1"/>
  <c r="G131" i="13"/>
  <c r="E131" i="13"/>
  <c r="F131" i="13"/>
  <c r="H131" i="13"/>
  <c r="C131" i="13"/>
  <c r="D131" i="13"/>
  <c r="B131" i="13"/>
  <c r="G129" i="14"/>
  <c r="F129" i="14"/>
  <c r="E129" i="14"/>
  <c r="H129" i="14"/>
  <c r="D129" i="14"/>
  <c r="C129" i="14"/>
  <c r="B129" i="14"/>
  <c r="A130" i="14" a="1"/>
  <c r="A130" i="14" s="1"/>
  <c r="F130" i="14" l="1"/>
  <c r="E130" i="14"/>
  <c r="H130" i="14"/>
  <c r="G130" i="14"/>
  <c r="C130" i="14"/>
  <c r="D130" i="14"/>
  <c r="B130" i="14"/>
  <c r="A131" i="14" a="1"/>
  <c r="A131" i="14" s="1"/>
  <c r="A133" i="13" a="1"/>
  <c r="A133" i="13" s="1"/>
  <c r="H132" i="13"/>
  <c r="G132" i="13"/>
  <c r="F132" i="13"/>
  <c r="E132" i="13"/>
  <c r="C132" i="13"/>
  <c r="B132" i="13"/>
  <c r="D132" i="13"/>
  <c r="A134" i="13" l="1" a="1"/>
  <c r="A134" i="13" s="1"/>
  <c r="E133" i="13"/>
  <c r="F133" i="13"/>
  <c r="H133" i="13"/>
  <c r="G133" i="13"/>
  <c r="C133" i="13"/>
  <c r="D133" i="13"/>
  <c r="B133" i="13"/>
  <c r="G131" i="14"/>
  <c r="F131" i="14"/>
  <c r="E131" i="14"/>
  <c r="H131" i="14"/>
  <c r="B131" i="14"/>
  <c r="D131" i="14"/>
  <c r="C131" i="14"/>
  <c r="A132" i="14" a="1"/>
  <c r="A132" i="14" s="1"/>
  <c r="H132" i="14" l="1"/>
  <c r="F132" i="14"/>
  <c r="G132" i="14"/>
  <c r="E132" i="14"/>
  <c r="D132" i="14"/>
  <c r="B132" i="14"/>
  <c r="C132" i="14"/>
  <c r="A133" i="14" a="1"/>
  <c r="A133" i="14" s="1"/>
  <c r="A135" i="13" a="1"/>
  <c r="A135" i="13" s="1"/>
  <c r="F134" i="13"/>
  <c r="E134" i="13"/>
  <c r="G134" i="13"/>
  <c r="H134" i="13"/>
  <c r="C134" i="13"/>
  <c r="B134" i="13"/>
  <c r="D134" i="13"/>
  <c r="A136" i="13" l="1" a="1"/>
  <c r="A136" i="13" s="1"/>
  <c r="E135" i="13"/>
  <c r="F135" i="13"/>
  <c r="G135" i="13"/>
  <c r="H135" i="13"/>
  <c r="C135" i="13"/>
  <c r="D135" i="13"/>
  <c r="B135" i="13"/>
  <c r="H133" i="14"/>
  <c r="F133" i="14"/>
  <c r="G133" i="14"/>
  <c r="E133" i="14"/>
  <c r="D133" i="14"/>
  <c r="C133" i="14"/>
  <c r="B133" i="14"/>
  <c r="A134" i="14" a="1"/>
  <c r="A134" i="14" s="1"/>
  <c r="H134" i="14" l="1"/>
  <c r="G134" i="14"/>
  <c r="F134" i="14"/>
  <c r="E134" i="14"/>
  <c r="C134" i="14"/>
  <c r="D134" i="14"/>
  <c r="B134" i="14"/>
  <c r="A135" i="14" a="1"/>
  <c r="A135" i="14" s="1"/>
  <c r="A137" i="13" a="1"/>
  <c r="A137" i="13" s="1"/>
  <c r="E136" i="13"/>
  <c r="H136" i="13"/>
  <c r="G136" i="13"/>
  <c r="F136" i="13"/>
  <c r="C136" i="13"/>
  <c r="D136" i="13"/>
  <c r="B136" i="13"/>
  <c r="A138" i="13" l="1" a="1"/>
  <c r="A138" i="13" s="1"/>
  <c r="G137" i="13"/>
  <c r="E137" i="13"/>
  <c r="H137" i="13"/>
  <c r="F137" i="13"/>
  <c r="C137" i="13"/>
  <c r="D137" i="13"/>
  <c r="B137" i="13"/>
  <c r="G135" i="14"/>
  <c r="F135" i="14"/>
  <c r="H135" i="14"/>
  <c r="E135" i="14"/>
  <c r="C135" i="14"/>
  <c r="D135" i="14"/>
  <c r="B135" i="14"/>
  <c r="A136" i="14" a="1"/>
  <c r="A136" i="14" s="1"/>
  <c r="H136" i="14" l="1"/>
  <c r="E136" i="14"/>
  <c r="G136" i="14"/>
  <c r="F136" i="14"/>
  <c r="D136" i="14"/>
  <c r="C136" i="14"/>
  <c r="B136" i="14"/>
  <c r="A137" i="14" a="1"/>
  <c r="A137" i="14" s="1"/>
  <c r="A139" i="13" a="1"/>
  <c r="A139" i="13" s="1"/>
  <c r="F138" i="13"/>
  <c r="E138" i="13"/>
  <c r="H138" i="13"/>
  <c r="G138" i="13"/>
  <c r="C138" i="13"/>
  <c r="B138" i="13"/>
  <c r="D138" i="13"/>
  <c r="A140" i="13" l="1" a="1"/>
  <c r="A140" i="13" s="1"/>
  <c r="F139" i="13"/>
  <c r="G139" i="13"/>
  <c r="H139" i="13"/>
  <c r="E139" i="13"/>
  <c r="C139" i="13"/>
  <c r="D139" i="13"/>
  <c r="B139" i="13"/>
  <c r="E137" i="14"/>
  <c r="G137" i="14"/>
  <c r="H137" i="14"/>
  <c r="F137" i="14"/>
  <c r="D137" i="14"/>
  <c r="B137" i="14"/>
  <c r="C137" i="14"/>
  <c r="A138" i="14" a="1"/>
  <c r="A138" i="14" s="1"/>
  <c r="E138" i="14" l="1"/>
  <c r="F138" i="14"/>
  <c r="H138" i="14"/>
  <c r="G138" i="14"/>
  <c r="D138" i="14"/>
  <c r="B138" i="14"/>
  <c r="C138" i="14"/>
  <c r="A139" i="14" a="1"/>
  <c r="A139" i="14" s="1"/>
  <c r="A141" i="13" a="1"/>
  <c r="A141" i="13" s="1"/>
  <c r="H140" i="13"/>
  <c r="G140" i="13"/>
  <c r="E140" i="13"/>
  <c r="F140" i="13"/>
  <c r="C140" i="13"/>
  <c r="D140" i="13"/>
  <c r="B140" i="13"/>
  <c r="E139" i="14" l="1"/>
  <c r="H139" i="14"/>
  <c r="F139" i="14"/>
  <c r="G139" i="14"/>
  <c r="C139" i="14"/>
  <c r="D139" i="14"/>
  <c r="B139" i="14"/>
  <c r="A140" i="14" a="1"/>
  <c r="A140" i="14" s="1"/>
  <c r="A142" i="13" a="1"/>
  <c r="A142" i="13" s="1"/>
  <c r="H141" i="13"/>
  <c r="G141" i="13"/>
  <c r="E141" i="13"/>
  <c r="F141" i="13"/>
  <c r="C141" i="13"/>
  <c r="B141" i="13"/>
  <c r="D141" i="13"/>
  <c r="A143" i="13" l="1" a="1"/>
  <c r="A143" i="13" s="1"/>
  <c r="E142" i="13"/>
  <c r="F142" i="13"/>
  <c r="G142" i="13"/>
  <c r="H142" i="13"/>
  <c r="C142" i="13"/>
  <c r="B142" i="13"/>
  <c r="D142" i="13"/>
  <c r="H140" i="14"/>
  <c r="E140" i="14"/>
  <c r="F140" i="14"/>
  <c r="G140" i="14"/>
  <c r="C140" i="14"/>
  <c r="B140" i="14"/>
  <c r="D140" i="14"/>
  <c r="A141" i="14" a="1"/>
  <c r="A141" i="14" s="1"/>
  <c r="H141" i="14" l="1"/>
  <c r="F141" i="14"/>
  <c r="G141" i="14"/>
  <c r="E141" i="14"/>
  <c r="D141" i="14"/>
  <c r="B141" i="14"/>
  <c r="C141" i="14"/>
  <c r="A142" i="14" a="1"/>
  <c r="A142" i="14" s="1"/>
  <c r="A144" i="13" a="1"/>
  <c r="A144" i="13" s="1"/>
  <c r="G143" i="13"/>
  <c r="E143" i="13"/>
  <c r="H143" i="13"/>
  <c r="F143" i="13"/>
  <c r="C143" i="13"/>
  <c r="D143" i="13"/>
  <c r="B143" i="13"/>
  <c r="E142" i="14" l="1"/>
  <c r="H142" i="14"/>
  <c r="F142" i="14"/>
  <c r="G142" i="14"/>
  <c r="D142" i="14"/>
  <c r="C142" i="14"/>
  <c r="B142" i="14"/>
  <c r="A143" i="14" a="1"/>
  <c r="A143" i="14" s="1"/>
  <c r="A145" i="13" a="1"/>
  <c r="A145" i="13" s="1"/>
  <c r="F144" i="13"/>
  <c r="E144" i="13"/>
  <c r="G144" i="13"/>
  <c r="H144" i="13"/>
  <c r="C144" i="13"/>
  <c r="D144" i="13"/>
  <c r="B144" i="13"/>
  <c r="G143" i="14" l="1"/>
  <c r="H143" i="14"/>
  <c r="E143" i="14"/>
  <c r="F143" i="14"/>
  <c r="D143" i="14"/>
  <c r="B143" i="14"/>
  <c r="C143" i="14"/>
  <c r="A144" i="14" a="1"/>
  <c r="A144" i="14" s="1"/>
  <c r="A146" i="13" a="1"/>
  <c r="A146" i="13" s="1"/>
  <c r="F145" i="13"/>
  <c r="E145" i="13"/>
  <c r="G145" i="13"/>
  <c r="H145" i="13"/>
  <c r="C145" i="13"/>
  <c r="D145" i="13"/>
  <c r="B145" i="13"/>
  <c r="E144" i="14" l="1"/>
  <c r="H144" i="14"/>
  <c r="G144" i="14"/>
  <c r="F144" i="14"/>
  <c r="B144" i="14"/>
  <c r="D144" i="14"/>
  <c r="C144" i="14"/>
  <c r="A145" i="14" a="1"/>
  <c r="A145" i="14" s="1"/>
  <c r="A147" i="13" a="1"/>
  <c r="A147" i="13" s="1"/>
  <c r="G146" i="13"/>
  <c r="H146" i="13"/>
  <c r="E146" i="13"/>
  <c r="F146" i="13"/>
  <c r="C146" i="13"/>
  <c r="D146" i="13"/>
  <c r="B146" i="13"/>
  <c r="A148" i="13" l="1" a="1"/>
  <c r="A148" i="13" s="1"/>
  <c r="F147" i="13"/>
  <c r="E147" i="13"/>
  <c r="H147" i="13"/>
  <c r="G147" i="13"/>
  <c r="C147" i="13"/>
  <c r="D147" i="13"/>
  <c r="B147" i="13"/>
  <c r="G145" i="14"/>
  <c r="F145" i="14"/>
  <c r="H145" i="14"/>
  <c r="E145" i="14"/>
  <c r="B145" i="14"/>
  <c r="D145" i="14"/>
  <c r="C145" i="14"/>
  <c r="A146" i="14" a="1"/>
  <c r="A146" i="14" s="1"/>
  <c r="H146" i="14" l="1"/>
  <c r="F146" i="14"/>
  <c r="G146" i="14"/>
  <c r="E146" i="14"/>
  <c r="B146" i="14"/>
  <c r="D146" i="14"/>
  <c r="C146" i="14"/>
  <c r="A147" i="14" a="1"/>
  <c r="A147" i="14" s="1"/>
  <c r="A149" i="13" a="1"/>
  <c r="A149" i="13" s="1"/>
  <c r="F148" i="13"/>
  <c r="G148" i="13"/>
  <c r="H148" i="13"/>
  <c r="E148" i="13"/>
  <c r="C148" i="13"/>
  <c r="B148" i="13"/>
  <c r="D148" i="13"/>
  <c r="A150" i="13" l="1" a="1"/>
  <c r="A150" i="13" s="1"/>
  <c r="G149" i="13"/>
  <c r="E149" i="13"/>
  <c r="F149" i="13"/>
  <c r="H149" i="13"/>
  <c r="C149" i="13"/>
  <c r="D149" i="13"/>
  <c r="B149" i="13"/>
  <c r="E147" i="14"/>
  <c r="G147" i="14"/>
  <c r="F147" i="14"/>
  <c r="H147" i="14"/>
  <c r="B147" i="14"/>
  <c r="C147" i="14"/>
  <c r="D147" i="14"/>
  <c r="A148" i="14" a="1"/>
  <c r="A148" i="14" s="1"/>
  <c r="F148" i="14" l="1"/>
  <c r="H148" i="14"/>
  <c r="E148" i="14"/>
  <c r="G148" i="14"/>
  <c r="B148" i="14"/>
  <c r="D148" i="14"/>
  <c r="C148" i="14"/>
  <c r="A149" i="14" a="1"/>
  <c r="A149" i="14" s="1"/>
  <c r="A151" i="13" a="1"/>
  <c r="A151" i="13" s="1"/>
  <c r="G150" i="13"/>
  <c r="E150" i="13"/>
  <c r="F150" i="13"/>
  <c r="H150" i="13"/>
  <c r="D150" i="13"/>
  <c r="C150" i="13"/>
  <c r="B150" i="13"/>
  <c r="A152" i="13" l="1" a="1"/>
  <c r="A152" i="13" s="1"/>
  <c r="H151" i="13"/>
  <c r="G151" i="13"/>
  <c r="F151" i="13"/>
  <c r="E151" i="13"/>
  <c r="C151" i="13"/>
  <c r="B151" i="13"/>
  <c r="D151" i="13"/>
  <c r="F149" i="14"/>
  <c r="E149" i="14"/>
  <c r="G149" i="14"/>
  <c r="H149" i="14"/>
  <c r="B149" i="14"/>
  <c r="C149" i="14"/>
  <c r="D149" i="14"/>
  <c r="A150" i="14" a="1"/>
  <c r="A150" i="14" s="1"/>
  <c r="F150" i="14" l="1"/>
  <c r="E150" i="14"/>
  <c r="H150" i="14"/>
  <c r="G150" i="14"/>
  <c r="D150" i="14"/>
  <c r="C150" i="14"/>
  <c r="B150" i="14"/>
  <c r="A151" i="14" a="1"/>
  <c r="A151" i="14" s="1"/>
  <c r="A153" i="13" a="1"/>
  <c r="A153" i="13" s="1"/>
  <c r="F152" i="13"/>
  <c r="E152" i="13"/>
  <c r="H152" i="13"/>
  <c r="G152" i="13"/>
  <c r="D152" i="13"/>
  <c r="C152" i="13"/>
  <c r="B152" i="13"/>
  <c r="H151" i="14" l="1"/>
  <c r="E151" i="14"/>
  <c r="G151" i="14"/>
  <c r="F151" i="14"/>
  <c r="D151" i="14"/>
  <c r="B151" i="14"/>
  <c r="C151" i="14"/>
  <c r="A152" i="14" a="1"/>
  <c r="A152" i="14" s="1"/>
  <c r="A154" i="13" a="1"/>
  <c r="A154" i="13" s="1"/>
  <c r="G153" i="13"/>
  <c r="E153" i="13"/>
  <c r="F153" i="13"/>
  <c r="H153" i="13"/>
  <c r="C153" i="13"/>
  <c r="B153" i="13"/>
  <c r="D153" i="13"/>
  <c r="G152" i="14" l="1"/>
  <c r="F152" i="14"/>
  <c r="H152" i="14"/>
  <c r="E152" i="14"/>
  <c r="B152" i="14"/>
  <c r="C152" i="14"/>
  <c r="D152" i="14"/>
  <c r="A153" i="14" a="1"/>
  <c r="A153" i="14" s="1"/>
  <c r="A155" i="13" a="1"/>
  <c r="A155" i="13" s="1"/>
  <c r="E154" i="13"/>
  <c r="G154" i="13"/>
  <c r="H154" i="13"/>
  <c r="F154" i="13"/>
  <c r="C154" i="13"/>
  <c r="D154" i="13"/>
  <c r="B154" i="13"/>
  <c r="E153" i="14" l="1"/>
  <c r="G153" i="14"/>
  <c r="F153" i="14"/>
  <c r="H153" i="14"/>
  <c r="B153" i="14"/>
  <c r="D153" i="14"/>
  <c r="C153" i="14"/>
  <c r="A154" i="14" a="1"/>
  <c r="A154" i="14" s="1"/>
  <c r="A156" i="13" a="1"/>
  <c r="A156" i="13" s="1"/>
  <c r="H155" i="13"/>
  <c r="G155" i="13"/>
  <c r="F155" i="13"/>
  <c r="E155" i="13"/>
  <c r="C155" i="13"/>
  <c r="D155" i="13"/>
  <c r="B155" i="13"/>
  <c r="A157" i="13" l="1" a="1"/>
  <c r="A157" i="13" s="1"/>
  <c r="H156" i="13"/>
  <c r="G156" i="13"/>
  <c r="F156" i="13"/>
  <c r="E156" i="13"/>
  <c r="C156" i="13"/>
  <c r="B156" i="13"/>
  <c r="D156" i="13"/>
  <c r="E154" i="14"/>
  <c r="H154" i="14"/>
  <c r="G154" i="14"/>
  <c r="F154" i="14"/>
  <c r="B154" i="14"/>
  <c r="D154" i="14"/>
  <c r="C154" i="14"/>
  <c r="A155" i="14" a="1"/>
  <c r="A155" i="14" s="1"/>
  <c r="H155" i="14" l="1"/>
  <c r="E155" i="14"/>
  <c r="G155" i="14"/>
  <c r="F155" i="14"/>
  <c r="C155" i="14"/>
  <c r="D155" i="14"/>
  <c r="B155" i="14"/>
  <c r="A156" i="14" a="1"/>
  <c r="A156" i="14" s="1"/>
  <c r="A158" i="13" a="1"/>
  <c r="A158" i="13" s="1"/>
  <c r="F157" i="13"/>
  <c r="H157" i="13"/>
  <c r="G157" i="13"/>
  <c r="E157" i="13"/>
  <c r="C157" i="13"/>
  <c r="D157" i="13"/>
  <c r="B157" i="13"/>
  <c r="A159" i="13" l="1" a="1"/>
  <c r="A159" i="13" s="1"/>
  <c r="F158" i="13"/>
  <c r="G158" i="13"/>
  <c r="E158" i="13"/>
  <c r="H158" i="13"/>
  <c r="C158" i="13"/>
  <c r="D158" i="13"/>
  <c r="B158" i="13"/>
  <c r="G156" i="14"/>
  <c r="F156" i="14"/>
  <c r="E156" i="14"/>
  <c r="H156" i="14"/>
  <c r="B156" i="14"/>
  <c r="D156" i="14"/>
  <c r="C156" i="14"/>
  <c r="A157" i="14" a="1"/>
  <c r="A157" i="14" s="1"/>
  <c r="E157" i="14" l="1"/>
  <c r="H157" i="14"/>
  <c r="G157" i="14"/>
  <c r="F157" i="14"/>
  <c r="D157" i="14"/>
  <c r="B157" i="14"/>
  <c r="C157" i="14"/>
  <c r="A158" i="14" a="1"/>
  <c r="A158" i="14" s="1"/>
  <c r="A160" i="13" a="1"/>
  <c r="A160" i="13" s="1"/>
  <c r="F159" i="13"/>
  <c r="G159" i="13"/>
  <c r="H159" i="13"/>
  <c r="E159" i="13"/>
  <c r="C159" i="13"/>
  <c r="B159" i="13"/>
  <c r="D159" i="13"/>
  <c r="G158" i="14" l="1"/>
  <c r="E158" i="14"/>
  <c r="F158" i="14"/>
  <c r="H158" i="14"/>
  <c r="C158" i="14"/>
  <c r="D158" i="14"/>
  <c r="B158" i="14"/>
  <c r="A159" i="14" a="1"/>
  <c r="A159" i="14" s="1"/>
  <c r="A161" i="13" a="1"/>
  <c r="A161" i="13" s="1"/>
  <c r="H160" i="13"/>
  <c r="F160" i="13"/>
  <c r="E160" i="13"/>
  <c r="G160" i="13"/>
  <c r="C160" i="13"/>
  <c r="D160" i="13"/>
  <c r="B160" i="13"/>
  <c r="A162" i="13" l="1" a="1"/>
  <c r="A162" i="13" s="1"/>
  <c r="H161" i="13"/>
  <c r="E161" i="13"/>
  <c r="F161" i="13"/>
  <c r="G161" i="13"/>
  <c r="C161" i="13"/>
  <c r="D161" i="13"/>
  <c r="B161" i="13"/>
  <c r="G159" i="14"/>
  <c r="F159" i="14"/>
  <c r="H159" i="14"/>
  <c r="E159" i="14"/>
  <c r="D159" i="14"/>
  <c r="B159" i="14"/>
  <c r="C159" i="14"/>
  <c r="A160" i="14" a="1"/>
  <c r="A160" i="14" s="1"/>
  <c r="F160" i="14" l="1"/>
  <c r="E160" i="14"/>
  <c r="G160" i="14"/>
  <c r="H160" i="14"/>
  <c r="B160" i="14"/>
  <c r="D160" i="14"/>
  <c r="C160" i="14"/>
  <c r="A161" i="14" a="1"/>
  <c r="A161" i="14" s="1"/>
  <c r="A163" i="13" a="1"/>
  <c r="A163" i="13" s="1"/>
  <c r="E162" i="13"/>
  <c r="H162" i="13"/>
  <c r="F162" i="13"/>
  <c r="G162" i="13"/>
  <c r="D162" i="13"/>
  <c r="C162" i="13"/>
  <c r="B162" i="13"/>
  <c r="A164" i="13" l="1" a="1"/>
  <c r="A164" i="13" s="1"/>
  <c r="F163" i="13"/>
  <c r="G163" i="13"/>
  <c r="H163" i="13"/>
  <c r="E163" i="13"/>
  <c r="C163" i="13"/>
  <c r="B163" i="13"/>
  <c r="D163" i="13"/>
  <c r="F161" i="14"/>
  <c r="G161" i="14"/>
  <c r="H161" i="14"/>
  <c r="E161" i="14"/>
  <c r="C161" i="14"/>
  <c r="B161" i="14"/>
  <c r="D161" i="14"/>
  <c r="A162" i="14" a="1"/>
  <c r="A162" i="14" s="1"/>
  <c r="H162" i="14" l="1"/>
  <c r="F162" i="14"/>
  <c r="G162" i="14"/>
  <c r="E162" i="14"/>
  <c r="D162" i="14"/>
  <c r="C162" i="14"/>
  <c r="B162" i="14"/>
  <c r="A163" i="14" a="1"/>
  <c r="A163" i="14" s="1"/>
  <c r="A165" i="13" a="1"/>
  <c r="A165" i="13" s="1"/>
  <c r="H164" i="13"/>
  <c r="F164" i="13"/>
  <c r="G164" i="13"/>
  <c r="E164" i="13"/>
  <c r="C164" i="13"/>
  <c r="D164" i="13"/>
  <c r="B164" i="13"/>
  <c r="F163" i="14" l="1"/>
  <c r="E163" i="14"/>
  <c r="H163" i="14"/>
  <c r="G163" i="14"/>
  <c r="C163" i="14"/>
  <c r="D163" i="14"/>
  <c r="B163" i="14"/>
  <c r="A164" i="14" a="1"/>
  <c r="A164" i="14" s="1"/>
  <c r="A166" i="13" a="1"/>
  <c r="A166" i="13" s="1"/>
  <c r="H165" i="13"/>
  <c r="E165" i="13"/>
  <c r="F165" i="13"/>
  <c r="G165" i="13"/>
  <c r="C165" i="13"/>
  <c r="B165" i="13"/>
  <c r="D165" i="13"/>
  <c r="E164" i="14" l="1"/>
  <c r="G164" i="14"/>
  <c r="F164" i="14"/>
  <c r="H164" i="14"/>
  <c r="B164" i="14"/>
  <c r="D164" i="14"/>
  <c r="C164" i="14"/>
  <c r="A165" i="14" a="1"/>
  <c r="A165" i="14" s="1"/>
  <c r="A167" i="13" a="1"/>
  <c r="A167" i="13" s="1"/>
  <c r="E166" i="13"/>
  <c r="F166" i="13"/>
  <c r="H166" i="13"/>
  <c r="G166" i="13"/>
  <c r="C166" i="13"/>
  <c r="D166" i="13"/>
  <c r="B166" i="13"/>
  <c r="A168" i="13" l="1" a="1"/>
  <c r="A168" i="13" s="1"/>
  <c r="E167" i="13"/>
  <c r="H167" i="13"/>
  <c r="F167" i="13"/>
  <c r="G167" i="13"/>
  <c r="C167" i="13"/>
  <c r="B167" i="13"/>
  <c r="D167" i="13"/>
  <c r="G165" i="14"/>
  <c r="H165" i="14"/>
  <c r="E165" i="14"/>
  <c r="F165" i="14"/>
  <c r="B165" i="14"/>
  <c r="C165" i="14"/>
  <c r="D165" i="14"/>
  <c r="A166" i="14" a="1"/>
  <c r="A166" i="14" s="1"/>
  <c r="F166" i="14" l="1"/>
  <c r="E166" i="14"/>
  <c r="H166" i="14"/>
  <c r="G166" i="14"/>
  <c r="C166" i="14"/>
  <c r="D166" i="14"/>
  <c r="B166" i="14"/>
  <c r="A167" i="14" a="1"/>
  <c r="A167" i="14" s="1"/>
  <c r="A169" i="13" a="1"/>
  <c r="A169" i="13" s="1"/>
  <c r="G168" i="13"/>
  <c r="E168" i="13"/>
  <c r="F168" i="13"/>
  <c r="H168" i="13"/>
  <c r="C168" i="13"/>
  <c r="D168" i="13"/>
  <c r="B168" i="13"/>
  <c r="E167" i="14" l="1"/>
  <c r="H167" i="14"/>
  <c r="F167" i="14"/>
  <c r="G167" i="14"/>
  <c r="D167" i="14"/>
  <c r="C167" i="14"/>
  <c r="B167" i="14"/>
  <c r="A168" i="14" a="1"/>
  <c r="A168" i="14" s="1"/>
  <c r="A170" i="13" a="1"/>
  <c r="A170" i="13" s="1"/>
  <c r="G169" i="13"/>
  <c r="F169" i="13"/>
  <c r="H169" i="13"/>
  <c r="E169" i="13"/>
  <c r="C169" i="13"/>
  <c r="B169" i="13"/>
  <c r="D169" i="13"/>
  <c r="A171" i="13" l="1" a="1"/>
  <c r="A171" i="13" s="1"/>
  <c r="G170" i="13"/>
  <c r="E170" i="13"/>
  <c r="H170" i="13"/>
  <c r="F170" i="13"/>
  <c r="C170" i="13"/>
  <c r="D170" i="13"/>
  <c r="B170" i="13"/>
  <c r="G168" i="14"/>
  <c r="H168" i="14"/>
  <c r="F168" i="14"/>
  <c r="E168" i="14"/>
  <c r="B168" i="14"/>
  <c r="D168" i="14"/>
  <c r="C168" i="14"/>
  <c r="A169" i="14" a="1"/>
  <c r="A169" i="14" s="1"/>
  <c r="E169" i="14" l="1"/>
  <c r="F169" i="14"/>
  <c r="G169" i="14"/>
  <c r="H169" i="14"/>
  <c r="C169" i="14"/>
  <c r="B169" i="14"/>
  <c r="D169" i="14"/>
  <c r="A170" i="14" a="1"/>
  <c r="A170" i="14" s="1"/>
  <c r="A172" i="13" a="1"/>
  <c r="A172" i="13" s="1"/>
  <c r="F171" i="13"/>
  <c r="G171" i="13"/>
  <c r="H171" i="13"/>
  <c r="E171" i="13"/>
  <c r="C171" i="13"/>
  <c r="B171" i="13"/>
  <c r="D171" i="13"/>
  <c r="H170" i="14" l="1"/>
  <c r="E170" i="14"/>
  <c r="F170" i="14"/>
  <c r="G170" i="14"/>
  <c r="C170" i="14"/>
  <c r="B170" i="14"/>
  <c r="D170" i="14"/>
  <c r="A171" i="14" a="1"/>
  <c r="A171" i="14" s="1"/>
  <c r="A173" i="13" a="1"/>
  <c r="A173" i="13" s="1"/>
  <c r="H172" i="13"/>
  <c r="G172" i="13"/>
  <c r="F172" i="13"/>
  <c r="E172" i="13"/>
  <c r="D172" i="13"/>
  <c r="C172" i="13"/>
  <c r="B172" i="13"/>
  <c r="A174" i="13" l="1" a="1"/>
  <c r="A174" i="13" s="1"/>
  <c r="G173" i="13"/>
  <c r="E173" i="13"/>
  <c r="F173" i="13"/>
  <c r="H173" i="13"/>
  <c r="C173" i="13"/>
  <c r="B173" i="13"/>
  <c r="D173" i="13"/>
  <c r="H171" i="14"/>
  <c r="F171" i="14"/>
  <c r="E171" i="14"/>
  <c r="G171" i="14"/>
  <c r="B171" i="14"/>
  <c r="D171" i="14"/>
  <c r="C171" i="14"/>
  <c r="A172" i="14" a="1"/>
  <c r="A172" i="14" s="1"/>
  <c r="G172" i="14" l="1"/>
  <c r="F172" i="14"/>
  <c r="H172" i="14"/>
  <c r="E172" i="14"/>
  <c r="B172" i="14"/>
  <c r="D172" i="14"/>
  <c r="C172" i="14"/>
  <c r="A173" i="14" a="1"/>
  <c r="A173" i="14" s="1"/>
  <c r="A175" i="13" a="1"/>
  <c r="A175" i="13" s="1"/>
  <c r="E174" i="13"/>
  <c r="H174" i="13"/>
  <c r="F174" i="13"/>
  <c r="G174" i="13"/>
  <c r="C174" i="13"/>
  <c r="D174" i="13"/>
  <c r="B174" i="13"/>
  <c r="G173" i="14" l="1"/>
  <c r="F173" i="14"/>
  <c r="H173" i="14"/>
  <c r="E173" i="14"/>
  <c r="D173" i="14"/>
  <c r="B173" i="14"/>
  <c r="C173" i="14"/>
  <c r="A174" i="14" a="1"/>
  <c r="A174" i="14" s="1"/>
  <c r="A176" i="13" a="1"/>
  <c r="A176" i="13" s="1"/>
  <c r="E175" i="13"/>
  <c r="H175" i="13"/>
  <c r="G175" i="13"/>
  <c r="F175" i="13"/>
  <c r="C175" i="13"/>
  <c r="D175" i="13"/>
  <c r="B175" i="13"/>
  <c r="G174" i="14" l="1"/>
  <c r="E174" i="14"/>
  <c r="F174" i="14"/>
  <c r="H174" i="14"/>
  <c r="D174" i="14"/>
  <c r="B174" i="14"/>
  <c r="C174" i="14"/>
  <c r="A175" i="14" a="1"/>
  <c r="A175" i="14" s="1"/>
  <c r="A177" i="13" a="1"/>
  <c r="A177" i="13" s="1"/>
  <c r="F176" i="13"/>
  <c r="G176" i="13"/>
  <c r="H176" i="13"/>
  <c r="E176" i="13"/>
  <c r="C176" i="13"/>
  <c r="D176" i="13"/>
  <c r="B176" i="13"/>
  <c r="E175" i="14" l="1"/>
  <c r="H175" i="14"/>
  <c r="G175" i="14"/>
  <c r="F175" i="14"/>
  <c r="D175" i="14"/>
  <c r="C175" i="14"/>
  <c r="B175" i="14"/>
  <c r="A176" i="14" a="1"/>
  <c r="A176" i="14" s="1"/>
  <c r="A178" i="13" a="1"/>
  <c r="A178" i="13" s="1"/>
  <c r="H177" i="13"/>
  <c r="F177" i="13"/>
  <c r="G177" i="13"/>
  <c r="E177" i="13"/>
  <c r="C177" i="13"/>
  <c r="B177" i="13"/>
  <c r="D177" i="13"/>
  <c r="H176" i="14" l="1"/>
  <c r="F176" i="14"/>
  <c r="E176" i="14"/>
  <c r="G176" i="14"/>
  <c r="C176" i="14"/>
  <c r="D176" i="14"/>
  <c r="B176" i="14"/>
  <c r="A177" i="14" a="1"/>
  <c r="A177" i="14" s="1"/>
  <c r="A179" i="13" a="1"/>
  <c r="A179" i="13" s="1"/>
  <c r="G178" i="13"/>
  <c r="F178" i="13"/>
  <c r="E178" i="13"/>
  <c r="H178" i="13"/>
  <c r="C178" i="13"/>
  <c r="D178" i="13"/>
  <c r="B178" i="13"/>
  <c r="H177" i="14" l="1"/>
  <c r="F177" i="14"/>
  <c r="E177" i="14"/>
  <c r="G177" i="14"/>
  <c r="C177" i="14"/>
  <c r="D177" i="14"/>
  <c r="B177" i="14"/>
  <c r="A178" i="14" a="1"/>
  <c r="A178" i="14" s="1"/>
  <c r="A180" i="13" a="1"/>
  <c r="A180" i="13" s="1"/>
  <c r="F179" i="13"/>
  <c r="E179" i="13"/>
  <c r="H179" i="13"/>
  <c r="G179" i="13"/>
  <c r="C179" i="13"/>
  <c r="D179" i="13"/>
  <c r="B179" i="13"/>
  <c r="G178" i="14" l="1"/>
  <c r="E178" i="14"/>
  <c r="F178" i="14"/>
  <c r="H178" i="14"/>
  <c r="B178" i="14"/>
  <c r="D178" i="14"/>
  <c r="C178" i="14"/>
  <c r="A179" i="14" a="1"/>
  <c r="A179" i="14" s="1"/>
  <c r="A181" i="13" a="1"/>
  <c r="A181" i="13" s="1"/>
  <c r="F180" i="13"/>
  <c r="E180" i="13"/>
  <c r="H180" i="13"/>
  <c r="G180" i="13"/>
  <c r="C180" i="13"/>
  <c r="B180" i="13"/>
  <c r="D180" i="13"/>
  <c r="A182" i="13" l="1" a="1"/>
  <c r="A182" i="13" s="1"/>
  <c r="F181" i="13"/>
  <c r="E181" i="13"/>
  <c r="G181" i="13"/>
  <c r="H181" i="13"/>
  <c r="C181" i="13"/>
  <c r="D181" i="13"/>
  <c r="B181" i="13"/>
  <c r="H179" i="14"/>
  <c r="G179" i="14"/>
  <c r="F179" i="14"/>
  <c r="E179" i="14"/>
  <c r="B179" i="14"/>
  <c r="D179" i="14"/>
  <c r="C179" i="14"/>
  <c r="A180" i="14" a="1"/>
  <c r="A180" i="14" s="1"/>
  <c r="G180" i="14" l="1"/>
  <c r="F180" i="14"/>
  <c r="H180" i="14"/>
  <c r="E180" i="14"/>
  <c r="C180" i="14"/>
  <c r="D180" i="14"/>
  <c r="B180" i="14"/>
  <c r="A181" i="14" a="1"/>
  <c r="A181" i="14" s="1"/>
  <c r="A183" i="13" a="1"/>
  <c r="A183" i="13" s="1"/>
  <c r="H182" i="13"/>
  <c r="F182" i="13"/>
  <c r="G182" i="13"/>
  <c r="E182" i="13"/>
  <c r="D182" i="13"/>
  <c r="B182" i="13"/>
  <c r="C182" i="13"/>
  <c r="G181" i="14" l="1"/>
  <c r="H181" i="14"/>
  <c r="E181" i="14"/>
  <c r="F181" i="14"/>
  <c r="B181" i="14"/>
  <c r="C181" i="14"/>
  <c r="D181" i="14"/>
  <c r="A182" i="14" a="1"/>
  <c r="A182" i="14" s="1"/>
  <c r="A184" i="13" a="1"/>
  <c r="A184" i="13" s="1"/>
  <c r="F183" i="13"/>
  <c r="E183" i="13"/>
  <c r="H183" i="13"/>
  <c r="G183" i="13"/>
  <c r="C183" i="13"/>
  <c r="D183" i="13"/>
  <c r="B183" i="13"/>
  <c r="H182" i="14" l="1"/>
  <c r="E182" i="14"/>
  <c r="G182" i="14"/>
  <c r="F182" i="14"/>
  <c r="C182" i="14"/>
  <c r="D182" i="14"/>
  <c r="B182" i="14"/>
  <c r="A183" i="14" a="1"/>
  <c r="A183" i="14" s="1"/>
  <c r="A185" i="13" a="1"/>
  <c r="A185" i="13" s="1"/>
  <c r="H184" i="13"/>
  <c r="E184" i="13"/>
  <c r="F184" i="13"/>
  <c r="G184" i="13"/>
  <c r="C184" i="13"/>
  <c r="B184" i="13"/>
  <c r="D184" i="13"/>
  <c r="A186" i="13" l="1" a="1"/>
  <c r="A186" i="13" s="1"/>
  <c r="F185" i="13"/>
  <c r="H185" i="13"/>
  <c r="G185" i="13"/>
  <c r="E185" i="13"/>
  <c r="C185" i="13"/>
  <c r="D185" i="13"/>
  <c r="B185" i="13"/>
  <c r="H183" i="14"/>
  <c r="G183" i="14"/>
  <c r="E183" i="14"/>
  <c r="F183" i="14"/>
  <c r="C183" i="14"/>
  <c r="B183" i="14"/>
  <c r="D183" i="14"/>
  <c r="A184" i="14" a="1"/>
  <c r="A184" i="14" s="1"/>
  <c r="F184" i="14" l="1"/>
  <c r="E184" i="14"/>
  <c r="G184" i="14"/>
  <c r="H184" i="14"/>
  <c r="D184" i="14"/>
  <c r="B184" i="14"/>
  <c r="C184" i="14"/>
  <c r="A185" i="14" a="1"/>
  <c r="A185" i="14" s="1"/>
  <c r="A187" i="13" a="1"/>
  <c r="A187" i="13" s="1"/>
  <c r="F186" i="13"/>
  <c r="H186" i="13"/>
  <c r="G186" i="13"/>
  <c r="E186" i="13"/>
  <c r="C186" i="13"/>
  <c r="B186" i="13"/>
  <c r="D186" i="13"/>
  <c r="A188" i="13" l="1" a="1"/>
  <c r="A188" i="13" s="1"/>
  <c r="H187" i="13"/>
  <c r="G187" i="13"/>
  <c r="F187" i="13"/>
  <c r="E187" i="13"/>
  <c r="C187" i="13"/>
  <c r="D187" i="13"/>
  <c r="B187" i="13"/>
  <c r="E185" i="14"/>
  <c r="G185" i="14"/>
  <c r="H185" i="14"/>
  <c r="F185" i="14"/>
  <c r="C185" i="14"/>
  <c r="D185" i="14"/>
  <c r="B185" i="14"/>
  <c r="A186" i="14" a="1"/>
  <c r="A186" i="14" s="1"/>
  <c r="F186" i="14" l="1"/>
  <c r="E186" i="14"/>
  <c r="G186" i="14"/>
  <c r="H186" i="14"/>
  <c r="B186" i="14"/>
  <c r="D186" i="14"/>
  <c r="C186" i="14"/>
  <c r="A187" i="14" a="1"/>
  <c r="A187" i="14" s="1"/>
  <c r="A189" i="13" a="1"/>
  <c r="A189" i="13" s="1"/>
  <c r="F188" i="13"/>
  <c r="G188" i="13"/>
  <c r="H188" i="13"/>
  <c r="E188" i="13"/>
  <c r="C188" i="13"/>
  <c r="B188" i="13"/>
  <c r="D188" i="13"/>
  <c r="A190" i="13" l="1" a="1"/>
  <c r="A190" i="13" s="1"/>
  <c r="G189" i="13"/>
  <c r="F189" i="13"/>
  <c r="H189" i="13"/>
  <c r="E189" i="13"/>
  <c r="C189" i="13"/>
  <c r="D189" i="13"/>
  <c r="B189" i="13"/>
  <c r="E187" i="14"/>
  <c r="H187" i="14"/>
  <c r="F187" i="14"/>
  <c r="G187" i="14"/>
  <c r="C187" i="14"/>
  <c r="B187" i="14"/>
  <c r="D187" i="14"/>
  <c r="A188" i="14" a="1"/>
  <c r="A188" i="14" s="1"/>
  <c r="G188" i="14" l="1"/>
  <c r="E188" i="14"/>
  <c r="H188" i="14"/>
  <c r="F188" i="14"/>
  <c r="D188" i="14"/>
  <c r="C188" i="14"/>
  <c r="B188" i="14"/>
  <c r="A189" i="14" a="1"/>
  <c r="A189" i="14" s="1"/>
  <c r="A191" i="13" a="1"/>
  <c r="A191" i="13" s="1"/>
  <c r="G190" i="13"/>
  <c r="E190" i="13"/>
  <c r="H190" i="13"/>
  <c r="F190" i="13"/>
  <c r="C190" i="13"/>
  <c r="B190" i="13"/>
  <c r="D190" i="13"/>
  <c r="F189" i="14" l="1"/>
  <c r="G189" i="14"/>
  <c r="H189" i="14"/>
  <c r="E189" i="14"/>
  <c r="D189" i="14"/>
  <c r="C189" i="14"/>
  <c r="B189" i="14"/>
  <c r="A190" i="14" a="1"/>
  <c r="A190" i="14" s="1"/>
  <c r="A192" i="13" a="1"/>
  <c r="A192" i="13" s="1"/>
  <c r="F191" i="13"/>
  <c r="E191" i="13"/>
  <c r="G191" i="13"/>
  <c r="H191" i="13"/>
  <c r="C191" i="13"/>
  <c r="D191" i="13"/>
  <c r="B191" i="13"/>
  <c r="A193" i="13" l="1" a="1"/>
  <c r="A193" i="13" s="1"/>
  <c r="F192" i="13"/>
  <c r="E192" i="13"/>
  <c r="H192" i="13"/>
  <c r="G192" i="13"/>
  <c r="C192" i="13"/>
  <c r="D192" i="13"/>
  <c r="B192" i="13"/>
  <c r="H190" i="14"/>
  <c r="E190" i="14"/>
  <c r="F190" i="14"/>
  <c r="G190" i="14"/>
  <c r="B190" i="14"/>
  <c r="D190" i="14"/>
  <c r="C190" i="14"/>
  <c r="A191" i="14" a="1"/>
  <c r="A191" i="14" s="1"/>
  <c r="H191" i="14" l="1"/>
  <c r="E191" i="14"/>
  <c r="F191" i="14"/>
  <c r="G191" i="14"/>
  <c r="B191" i="14"/>
  <c r="C191" i="14"/>
  <c r="D191" i="14"/>
  <c r="A192" i="14" a="1"/>
  <c r="A192" i="14" s="1"/>
  <c r="A194" i="13" a="1"/>
  <c r="A194" i="13" s="1"/>
  <c r="G193" i="13"/>
  <c r="F193" i="13"/>
  <c r="E193" i="13"/>
  <c r="H193" i="13"/>
  <c r="C193" i="13"/>
  <c r="B193" i="13"/>
  <c r="D193" i="13"/>
  <c r="A195" i="13" l="1" a="1"/>
  <c r="A195" i="13" s="1"/>
  <c r="E194" i="13"/>
  <c r="F194" i="13"/>
  <c r="G194" i="13"/>
  <c r="H194" i="13"/>
  <c r="D194" i="13"/>
  <c r="C194" i="13"/>
  <c r="B194" i="13"/>
  <c r="G192" i="14"/>
  <c r="F192" i="14"/>
  <c r="H192" i="14"/>
  <c r="E192" i="14"/>
  <c r="B192" i="14"/>
  <c r="D192" i="14"/>
  <c r="C192" i="14"/>
  <c r="A193" i="14" a="1"/>
  <c r="A193" i="14" s="1"/>
  <c r="F193" i="14" l="1"/>
  <c r="E193" i="14"/>
  <c r="G193" i="14"/>
  <c r="H193" i="14"/>
  <c r="D193" i="14"/>
  <c r="C193" i="14"/>
  <c r="B193" i="14"/>
  <c r="A194" i="14" a="1"/>
  <c r="A194" i="14" s="1"/>
  <c r="A196" i="13" a="1"/>
  <c r="A196" i="13" s="1"/>
  <c r="F195" i="13"/>
  <c r="E195" i="13"/>
  <c r="H195" i="13"/>
  <c r="G195" i="13"/>
  <c r="C195" i="13"/>
  <c r="B195" i="13"/>
  <c r="D195" i="13"/>
  <c r="E194" i="14" l="1"/>
  <c r="G194" i="14"/>
  <c r="H194" i="14"/>
  <c r="F194" i="14"/>
  <c r="B194" i="14"/>
  <c r="D194" i="14"/>
  <c r="C194" i="14"/>
  <c r="A195" i="14" a="1"/>
  <c r="A195" i="14" s="1"/>
  <c r="A197" i="13" a="1"/>
  <c r="A197" i="13" s="1"/>
  <c r="H196" i="13"/>
  <c r="G196" i="13"/>
  <c r="F196" i="13"/>
  <c r="E196" i="13"/>
  <c r="C196" i="13"/>
  <c r="D196" i="13"/>
  <c r="B196" i="13"/>
  <c r="F195" i="14" l="1"/>
  <c r="E195" i="14"/>
  <c r="G195" i="14"/>
  <c r="H195" i="14"/>
  <c r="C195" i="14"/>
  <c r="D195" i="14"/>
  <c r="B195" i="14"/>
  <c r="A196" i="14" a="1"/>
  <c r="A196" i="14" s="1"/>
  <c r="A198" i="13" a="1"/>
  <c r="A198" i="13" s="1"/>
  <c r="G197" i="13"/>
  <c r="F197" i="13"/>
  <c r="H197" i="13"/>
  <c r="E197" i="13"/>
  <c r="C197" i="13"/>
  <c r="B197" i="13"/>
  <c r="D197" i="13"/>
  <c r="E196" i="14" l="1"/>
  <c r="F196" i="14"/>
  <c r="H196" i="14"/>
  <c r="G196" i="14"/>
  <c r="D196" i="14"/>
  <c r="B196" i="14"/>
  <c r="C196" i="14"/>
  <c r="A197" i="14" a="1"/>
  <c r="A197" i="14" s="1"/>
  <c r="A199" i="13" a="1"/>
  <c r="A199" i="13" s="1"/>
  <c r="F198" i="13"/>
  <c r="H198" i="13"/>
  <c r="G198" i="13"/>
  <c r="E198" i="13"/>
  <c r="C198" i="13"/>
  <c r="D198" i="13"/>
  <c r="B198" i="13"/>
  <c r="H197" i="14" l="1"/>
  <c r="E197" i="14"/>
  <c r="G197" i="14"/>
  <c r="F197" i="14"/>
  <c r="D197" i="14"/>
  <c r="B197" i="14"/>
  <c r="C197" i="14"/>
  <c r="A198" i="14" a="1"/>
  <c r="A198" i="14" s="1"/>
  <c r="A200" i="13" a="1"/>
  <c r="A200" i="13" s="1"/>
  <c r="F199" i="13"/>
  <c r="E199" i="13"/>
  <c r="G199" i="13"/>
  <c r="H199" i="13"/>
  <c r="C199" i="13"/>
  <c r="B199" i="13"/>
  <c r="D199" i="13"/>
  <c r="H198" i="14" l="1"/>
  <c r="F198" i="14"/>
  <c r="E198" i="14"/>
  <c r="G198" i="14"/>
  <c r="B198" i="14"/>
  <c r="C198" i="14"/>
  <c r="D198" i="14"/>
  <c r="A199" i="14" a="1"/>
  <c r="A199" i="14" s="1"/>
  <c r="A201" i="13" a="1"/>
  <c r="A201" i="13" s="1"/>
  <c r="F200" i="13"/>
  <c r="G200" i="13"/>
  <c r="H200" i="13"/>
  <c r="E200" i="13"/>
  <c r="C200" i="13"/>
  <c r="D200" i="13"/>
  <c r="B200" i="13"/>
  <c r="A202" i="13" l="1" a="1"/>
  <c r="A202" i="13" s="1"/>
  <c r="E201" i="13"/>
  <c r="F201" i="13"/>
  <c r="G201" i="13"/>
  <c r="H201" i="13"/>
  <c r="C201" i="13"/>
  <c r="B201" i="13"/>
  <c r="D201" i="13"/>
  <c r="G199" i="14"/>
  <c r="F199" i="14"/>
  <c r="E199" i="14"/>
  <c r="H199" i="14"/>
  <c r="B199" i="14"/>
  <c r="D199" i="14"/>
  <c r="C199" i="14"/>
  <c r="A200" i="14" a="1"/>
  <c r="A200" i="14" s="1"/>
  <c r="F200" i="14" l="1"/>
  <c r="G200" i="14"/>
  <c r="E200" i="14"/>
  <c r="H200" i="14"/>
  <c r="B200" i="14"/>
  <c r="D200" i="14"/>
  <c r="C200" i="14"/>
  <c r="A201" i="14" a="1"/>
  <c r="A201" i="14" s="1"/>
  <c r="A203" i="13" a="1"/>
  <c r="A203" i="13" s="1"/>
  <c r="G202" i="13"/>
  <c r="H202" i="13"/>
  <c r="E202" i="13"/>
  <c r="F202" i="13"/>
  <c r="C202" i="13"/>
  <c r="D202" i="13"/>
  <c r="B202" i="13"/>
  <c r="A204" i="13" l="1" a="1"/>
  <c r="A204" i="13" s="1"/>
  <c r="F203" i="13"/>
  <c r="E203" i="13"/>
  <c r="H203" i="13"/>
  <c r="G203" i="13"/>
  <c r="C203" i="13"/>
  <c r="D203" i="13"/>
  <c r="B203" i="13"/>
  <c r="H201" i="14"/>
  <c r="E201" i="14"/>
  <c r="F201" i="14"/>
  <c r="G201" i="14"/>
  <c r="C201" i="14"/>
  <c r="B201" i="14"/>
  <c r="D201" i="14"/>
  <c r="A202" i="14" a="1"/>
  <c r="A202" i="14" s="1"/>
  <c r="E202" i="14" l="1"/>
  <c r="H202" i="14"/>
  <c r="F202" i="14"/>
  <c r="G202" i="14"/>
  <c r="B202" i="14"/>
  <c r="D202" i="14"/>
  <c r="C202" i="14"/>
  <c r="A203" i="14" a="1"/>
  <c r="A203" i="14" s="1"/>
  <c r="A205" i="13" a="1"/>
  <c r="A205" i="13" s="1"/>
  <c r="F204" i="13"/>
  <c r="E204" i="13"/>
  <c r="H204" i="13"/>
  <c r="G204" i="13"/>
  <c r="C204" i="13"/>
  <c r="D204" i="13"/>
  <c r="B204" i="13"/>
  <c r="A206" i="13" l="1" a="1"/>
  <c r="A206" i="13" s="1"/>
  <c r="F205" i="13"/>
  <c r="G205" i="13"/>
  <c r="E205" i="13"/>
  <c r="H205" i="13"/>
  <c r="C205" i="13"/>
  <c r="B205" i="13"/>
  <c r="D205" i="13"/>
  <c r="G203" i="14"/>
  <c r="F203" i="14"/>
  <c r="H203" i="14"/>
  <c r="E203" i="14"/>
  <c r="B203" i="14"/>
  <c r="C203" i="14"/>
  <c r="D203" i="14"/>
  <c r="A204" i="14" a="1"/>
  <c r="A204" i="14" s="1"/>
  <c r="H204" i="14" l="1"/>
  <c r="F204" i="14"/>
  <c r="E204" i="14"/>
  <c r="G204" i="14"/>
  <c r="B204" i="14"/>
  <c r="D204" i="14"/>
  <c r="C204" i="14"/>
  <c r="A205" i="14" a="1"/>
  <c r="A205" i="14" s="1"/>
  <c r="A207" i="13" a="1"/>
  <c r="A207" i="13" s="1"/>
  <c r="F206" i="13"/>
  <c r="H206" i="13"/>
  <c r="G206" i="13"/>
  <c r="E206" i="13"/>
  <c r="C206" i="13"/>
  <c r="D206" i="13"/>
  <c r="B206" i="13"/>
  <c r="A208" i="13" l="1" a="1"/>
  <c r="A208" i="13" s="1"/>
  <c r="F207" i="13"/>
  <c r="G207" i="13"/>
  <c r="H207" i="13"/>
  <c r="E207" i="13"/>
  <c r="C207" i="13"/>
  <c r="B207" i="13"/>
  <c r="D207" i="13"/>
  <c r="F205" i="14"/>
  <c r="H205" i="14"/>
  <c r="G205" i="14"/>
  <c r="E205" i="14"/>
  <c r="B205" i="14"/>
  <c r="D205" i="14"/>
  <c r="C205" i="14"/>
  <c r="A206" i="14" a="1"/>
  <c r="A206" i="14" s="1"/>
  <c r="G206" i="14" l="1"/>
  <c r="E206" i="14"/>
  <c r="F206" i="14"/>
  <c r="H206" i="14"/>
  <c r="D206" i="14"/>
  <c r="C206" i="14"/>
  <c r="B206" i="14"/>
  <c r="A207" i="14" a="1"/>
  <c r="A207" i="14" s="1"/>
  <c r="A209" i="13" a="1"/>
  <c r="A209" i="13" s="1"/>
  <c r="G208" i="13"/>
  <c r="E208" i="13"/>
  <c r="F208" i="13"/>
  <c r="H208" i="13"/>
  <c r="C208" i="13"/>
  <c r="D208" i="13"/>
  <c r="B208" i="13"/>
  <c r="G207" i="14" l="1"/>
  <c r="F207" i="14"/>
  <c r="H207" i="14"/>
  <c r="E207" i="14"/>
  <c r="B207" i="14"/>
  <c r="D207" i="14"/>
  <c r="C207" i="14"/>
  <c r="A208" i="14" a="1"/>
  <c r="A208" i="14" s="1"/>
  <c r="A210" i="13" a="1"/>
  <c r="A210" i="13" s="1"/>
  <c r="H209" i="13"/>
  <c r="E209" i="13"/>
  <c r="G209" i="13"/>
  <c r="F209" i="13"/>
  <c r="C209" i="13"/>
  <c r="B209" i="13"/>
  <c r="D209" i="13"/>
  <c r="H208" i="14" l="1"/>
  <c r="G208" i="14"/>
  <c r="F208" i="14"/>
  <c r="E208" i="14"/>
  <c r="C208" i="14"/>
  <c r="D208" i="14"/>
  <c r="B208" i="14"/>
  <c r="A209" i="14" a="1"/>
  <c r="A209" i="14" s="1"/>
  <c r="A211" i="13" a="1"/>
  <c r="A211" i="13" s="1"/>
  <c r="E210" i="13"/>
  <c r="G210" i="13"/>
  <c r="F210" i="13"/>
  <c r="H210" i="13"/>
  <c r="C210" i="13"/>
  <c r="D210" i="13"/>
  <c r="B210" i="13"/>
  <c r="G209" i="14" l="1"/>
  <c r="E209" i="14"/>
  <c r="F209" i="14"/>
  <c r="H209" i="14"/>
  <c r="B209" i="14"/>
  <c r="D209" i="14"/>
  <c r="C209" i="14"/>
  <c r="A210" i="14" a="1"/>
  <c r="A210" i="14" s="1"/>
  <c r="A212" i="13" a="1"/>
  <c r="A212" i="13" s="1"/>
  <c r="G211" i="13"/>
  <c r="E211" i="13"/>
  <c r="F211" i="13"/>
  <c r="H211" i="13"/>
  <c r="C211" i="13"/>
  <c r="B211" i="13"/>
  <c r="D211" i="13"/>
  <c r="A213" i="13" l="1" a="1"/>
  <c r="A213" i="13" s="1"/>
  <c r="F212" i="13"/>
  <c r="H212" i="13"/>
  <c r="E212" i="13"/>
  <c r="G212" i="13"/>
  <c r="C212" i="13"/>
  <c r="D212" i="13"/>
  <c r="B212" i="13"/>
  <c r="F210" i="14"/>
  <c r="G210" i="14"/>
  <c r="H210" i="14"/>
  <c r="E210" i="14"/>
  <c r="B210" i="14"/>
  <c r="C210" i="14"/>
  <c r="D210" i="14"/>
  <c r="A211" i="14" a="1"/>
  <c r="A211" i="14" s="1"/>
  <c r="F211" i="14" l="1"/>
  <c r="E211" i="14"/>
  <c r="G211" i="14"/>
  <c r="H211" i="14"/>
  <c r="B211" i="14"/>
  <c r="D211" i="14"/>
  <c r="C211" i="14"/>
  <c r="A212" i="14" a="1"/>
  <c r="A212" i="14" s="1"/>
  <c r="A214" i="13" a="1"/>
  <c r="A214" i="13" s="1"/>
  <c r="E213" i="13"/>
  <c r="G213" i="13"/>
  <c r="H213" i="13"/>
  <c r="F213" i="13"/>
  <c r="C213" i="13"/>
  <c r="D213" i="13"/>
  <c r="B213" i="13"/>
  <c r="E212" i="14" l="1"/>
  <c r="G212" i="14"/>
  <c r="F212" i="14"/>
  <c r="H212" i="14"/>
  <c r="B212" i="14"/>
  <c r="D212" i="14"/>
  <c r="C212" i="14"/>
  <c r="A213" i="14" a="1"/>
  <c r="A213" i="14" s="1"/>
  <c r="A215" i="13" a="1"/>
  <c r="A215" i="13" s="1"/>
  <c r="G214" i="13"/>
  <c r="E214" i="13"/>
  <c r="H214" i="13"/>
  <c r="F214" i="13"/>
  <c r="D214" i="13"/>
  <c r="B214" i="13"/>
  <c r="C214" i="13"/>
  <c r="H213" i="14" l="1"/>
  <c r="E213" i="14"/>
  <c r="G213" i="14"/>
  <c r="F213" i="14"/>
  <c r="B213" i="14"/>
  <c r="D213" i="14"/>
  <c r="C213" i="14"/>
  <c r="A214" i="14" a="1"/>
  <c r="A214" i="14" s="1"/>
  <c r="A216" i="13" a="1"/>
  <c r="A216" i="13" s="1"/>
  <c r="F215" i="13"/>
  <c r="E215" i="13"/>
  <c r="H215" i="13"/>
  <c r="G215" i="13"/>
  <c r="C215" i="13"/>
  <c r="D215" i="13"/>
  <c r="B215" i="13"/>
  <c r="H214" i="14" l="1"/>
  <c r="G214" i="14"/>
  <c r="E214" i="14"/>
  <c r="F214" i="14"/>
  <c r="D214" i="14"/>
  <c r="C214" i="14"/>
  <c r="B214" i="14"/>
  <c r="A215" i="14" a="1"/>
  <c r="A215" i="14" s="1"/>
  <c r="A217" i="13" a="1"/>
  <c r="A217" i="13" s="1"/>
  <c r="G216" i="13"/>
  <c r="E216" i="13"/>
  <c r="H216" i="13"/>
  <c r="F216" i="13"/>
  <c r="D216" i="13"/>
  <c r="B216" i="13"/>
  <c r="C216" i="13"/>
  <c r="A218" i="13" l="1" a="1"/>
  <c r="A218" i="13" s="1"/>
  <c r="G217" i="13"/>
  <c r="E217" i="13"/>
  <c r="F217" i="13"/>
  <c r="H217" i="13"/>
  <c r="C217" i="13"/>
  <c r="D217" i="13"/>
  <c r="B217" i="13"/>
  <c r="H215" i="14"/>
  <c r="E215" i="14"/>
  <c r="G215" i="14"/>
  <c r="F215" i="14"/>
  <c r="C215" i="14"/>
  <c r="D215" i="14"/>
  <c r="B215" i="14"/>
  <c r="A216" i="14" a="1"/>
  <c r="A216" i="14" s="1"/>
  <c r="E216" i="14" l="1"/>
  <c r="H216" i="14"/>
  <c r="G216" i="14"/>
  <c r="F216" i="14"/>
  <c r="B216" i="14"/>
  <c r="C216" i="14"/>
  <c r="D216" i="14"/>
  <c r="A217" i="14" a="1"/>
  <c r="A217" i="14" s="1"/>
  <c r="A219" i="13" a="1"/>
  <c r="A219" i="13" s="1"/>
  <c r="F218" i="13"/>
  <c r="H218" i="13"/>
  <c r="G218" i="13"/>
  <c r="E218" i="13"/>
  <c r="C218" i="13"/>
  <c r="B218" i="13"/>
  <c r="D218" i="13"/>
  <c r="A220" i="13" l="1" a="1"/>
  <c r="A220" i="13" s="1"/>
  <c r="G219" i="13"/>
  <c r="E219" i="13"/>
  <c r="H219" i="13"/>
  <c r="F219" i="13"/>
  <c r="C219" i="13"/>
  <c r="D219" i="13"/>
  <c r="B219" i="13"/>
  <c r="H217" i="14"/>
  <c r="E217" i="14"/>
  <c r="F217" i="14"/>
  <c r="G217" i="14"/>
  <c r="D217" i="14"/>
  <c r="B217" i="14"/>
  <c r="C217" i="14"/>
  <c r="A218" i="14" a="1"/>
  <c r="A218" i="14" s="1"/>
  <c r="E218" i="14" l="1"/>
  <c r="F218" i="14"/>
  <c r="H218" i="14"/>
  <c r="G218" i="14"/>
  <c r="C218" i="14"/>
  <c r="D218" i="14"/>
  <c r="B218" i="14"/>
  <c r="A219" i="14" a="1"/>
  <c r="A219" i="14" s="1"/>
  <c r="A221" i="13" a="1"/>
  <c r="A221" i="13" s="1"/>
  <c r="H220" i="13"/>
  <c r="F220" i="13"/>
  <c r="G220" i="13"/>
  <c r="E220" i="13"/>
  <c r="C220" i="13"/>
  <c r="D220" i="13"/>
  <c r="B220" i="13"/>
  <c r="E219" i="14" l="1"/>
  <c r="F219" i="14"/>
  <c r="G219" i="14"/>
  <c r="H219" i="14"/>
  <c r="D219" i="14"/>
  <c r="C219" i="14"/>
  <c r="B219" i="14"/>
  <c r="A220" i="14" a="1"/>
  <c r="A220" i="14" s="1"/>
  <c r="A222" i="13" a="1"/>
  <c r="A222" i="13" s="1"/>
  <c r="E221" i="13"/>
  <c r="F221" i="13"/>
  <c r="G221" i="13"/>
  <c r="H221" i="13"/>
  <c r="C221" i="13"/>
  <c r="B221" i="13"/>
  <c r="D221" i="13"/>
  <c r="E220" i="14" l="1"/>
  <c r="F220" i="14"/>
  <c r="G220" i="14"/>
  <c r="H220" i="14"/>
  <c r="B220" i="14"/>
  <c r="D220" i="14"/>
  <c r="C220" i="14"/>
  <c r="A221" i="14" a="1"/>
  <c r="A221" i="14" s="1"/>
  <c r="A223" i="13" a="1"/>
  <c r="A223" i="13" s="1"/>
  <c r="H222" i="13"/>
  <c r="G222" i="13"/>
  <c r="E222" i="13"/>
  <c r="F222" i="13"/>
  <c r="C222" i="13"/>
  <c r="D222" i="13"/>
  <c r="B222" i="13"/>
  <c r="F221" i="14" l="1"/>
  <c r="H221" i="14"/>
  <c r="G221" i="14"/>
  <c r="E221" i="14"/>
  <c r="B221" i="14"/>
  <c r="C221" i="14"/>
  <c r="D221" i="14"/>
  <c r="A222" i="14" a="1"/>
  <c r="A222" i="14" s="1"/>
  <c r="A224" i="13" a="1"/>
  <c r="A224" i="13" s="1"/>
  <c r="G223" i="13"/>
  <c r="E223" i="13"/>
  <c r="F223" i="13"/>
  <c r="H223" i="13"/>
  <c r="C223" i="13"/>
  <c r="B223" i="13"/>
  <c r="D223" i="13"/>
  <c r="A225" i="13" l="1" a="1"/>
  <c r="A225" i="13" s="1"/>
  <c r="F224" i="13"/>
  <c r="H224" i="13"/>
  <c r="G224" i="13"/>
  <c r="E224" i="13"/>
  <c r="C224" i="13"/>
  <c r="D224" i="13"/>
  <c r="B224" i="13"/>
  <c r="G222" i="14"/>
  <c r="H222" i="14"/>
  <c r="E222" i="14"/>
  <c r="F222" i="14"/>
  <c r="B222" i="14"/>
  <c r="C222" i="14"/>
  <c r="D222" i="14"/>
  <c r="A223" i="14" a="1"/>
  <c r="A223" i="14" s="1"/>
  <c r="G223" i="14" l="1"/>
  <c r="F223" i="14"/>
  <c r="H223" i="14"/>
  <c r="E223" i="14"/>
  <c r="D223" i="14"/>
  <c r="B223" i="14"/>
  <c r="C223" i="14"/>
  <c r="A224" i="14" a="1"/>
  <c r="A224" i="14" s="1"/>
  <c r="A226" i="13" a="1"/>
  <c r="A226" i="13" s="1"/>
  <c r="F225" i="13"/>
  <c r="E225" i="13"/>
  <c r="G225" i="13"/>
  <c r="H225" i="13"/>
  <c r="C225" i="13"/>
  <c r="B225" i="13"/>
  <c r="D225" i="13"/>
  <c r="A227" i="13" l="1" a="1"/>
  <c r="A227" i="13" s="1"/>
  <c r="H226" i="13"/>
  <c r="F226" i="13"/>
  <c r="E226" i="13"/>
  <c r="G226" i="13"/>
  <c r="D226" i="13"/>
  <c r="B226" i="13"/>
  <c r="C226" i="13"/>
  <c r="H224" i="14"/>
  <c r="F224" i="14"/>
  <c r="G224" i="14"/>
  <c r="E224" i="14"/>
  <c r="C224" i="14"/>
  <c r="D224" i="14"/>
  <c r="B224" i="14"/>
  <c r="A225" i="14" a="1"/>
  <c r="A225" i="14" s="1"/>
  <c r="G225" i="14" l="1"/>
  <c r="E225" i="14"/>
  <c r="F225" i="14"/>
  <c r="H225" i="14"/>
  <c r="D225" i="14"/>
  <c r="C225" i="14"/>
  <c r="B225" i="14"/>
  <c r="A226" i="14" a="1"/>
  <c r="A226" i="14" s="1"/>
  <c r="A228" i="13" a="1"/>
  <c r="A228" i="13" s="1"/>
  <c r="F227" i="13"/>
  <c r="E227" i="13"/>
  <c r="H227" i="13"/>
  <c r="G227" i="13"/>
  <c r="C227" i="13"/>
  <c r="B227" i="13"/>
  <c r="D227" i="13"/>
  <c r="A229" i="13" l="1" a="1"/>
  <c r="A229" i="13" s="1"/>
  <c r="F228" i="13"/>
  <c r="H228" i="13"/>
  <c r="G228" i="13"/>
  <c r="E228" i="13"/>
  <c r="C228" i="13"/>
  <c r="D228" i="13"/>
  <c r="B228" i="13"/>
  <c r="F226" i="14"/>
  <c r="G226" i="14"/>
  <c r="H226" i="14"/>
  <c r="E226" i="14"/>
  <c r="D226" i="14"/>
  <c r="B226" i="14"/>
  <c r="C226" i="14"/>
  <c r="A227" i="14" a="1"/>
  <c r="A227" i="14" s="1"/>
  <c r="F227" i="14" l="1"/>
  <c r="E227" i="14"/>
  <c r="G227" i="14"/>
  <c r="H227" i="14"/>
  <c r="D227" i="14"/>
  <c r="C227" i="14"/>
  <c r="B227" i="14"/>
  <c r="A228" i="14" a="1"/>
  <c r="A228" i="14" s="1"/>
  <c r="A230" i="13" a="1"/>
  <c r="A230" i="13" s="1"/>
  <c r="E229" i="13"/>
  <c r="F229" i="13"/>
  <c r="G229" i="13"/>
  <c r="H229" i="13"/>
  <c r="C229" i="13"/>
  <c r="B229" i="13"/>
  <c r="D229" i="13"/>
  <c r="A231" i="13" l="1" a="1"/>
  <c r="A231" i="13" s="1"/>
  <c r="E230" i="13"/>
  <c r="G230" i="13"/>
  <c r="F230" i="13"/>
  <c r="H230" i="13"/>
  <c r="C230" i="13"/>
  <c r="D230" i="13"/>
  <c r="B230" i="13"/>
  <c r="E228" i="14"/>
  <c r="F228" i="14"/>
  <c r="G228" i="14"/>
  <c r="H228" i="14"/>
  <c r="C228" i="14"/>
  <c r="B228" i="14"/>
  <c r="D228" i="14"/>
  <c r="A229" i="14" a="1"/>
  <c r="A229" i="14" s="1"/>
  <c r="H229" i="14" l="1"/>
  <c r="E229" i="14"/>
  <c r="F229" i="14"/>
  <c r="G229" i="14"/>
  <c r="C229" i="14"/>
  <c r="B229" i="14"/>
  <c r="D229" i="14"/>
  <c r="A230" i="14" a="1"/>
  <c r="A230" i="14" s="1"/>
  <c r="A232" i="13" a="1"/>
  <c r="A232" i="13" s="1"/>
  <c r="E231" i="13"/>
  <c r="F231" i="13"/>
  <c r="G231" i="13"/>
  <c r="H231" i="13"/>
  <c r="C231" i="13"/>
  <c r="D231" i="13"/>
  <c r="B231" i="13"/>
  <c r="A233" i="13" l="1" a="1"/>
  <c r="A233" i="13" s="1"/>
  <c r="E232" i="13"/>
  <c r="G232" i="13"/>
  <c r="F232" i="13"/>
  <c r="H232" i="13"/>
  <c r="C232" i="13"/>
  <c r="D232" i="13"/>
  <c r="B232" i="13"/>
  <c r="H230" i="14"/>
  <c r="F230" i="14"/>
  <c r="G230" i="14"/>
  <c r="E230" i="14"/>
  <c r="C230" i="14"/>
  <c r="D230" i="14"/>
  <c r="B230" i="14"/>
  <c r="A231" i="14" a="1"/>
  <c r="A231" i="14" s="1"/>
  <c r="F231" i="14" l="1"/>
  <c r="E231" i="14"/>
  <c r="G231" i="14"/>
  <c r="H231" i="14"/>
  <c r="D231" i="14"/>
  <c r="C231" i="14"/>
  <c r="B231" i="14"/>
  <c r="A232" i="14" a="1"/>
  <c r="A232" i="14" s="1"/>
  <c r="A234" i="13" a="1"/>
  <c r="A234" i="13" s="1"/>
  <c r="H233" i="13"/>
  <c r="G233" i="13"/>
  <c r="E233" i="13"/>
  <c r="F233" i="13"/>
  <c r="C233" i="13"/>
  <c r="D233" i="13"/>
  <c r="B233" i="13"/>
  <c r="A235" i="13" l="1" a="1"/>
  <c r="A235" i="13" s="1"/>
  <c r="H234" i="13"/>
  <c r="F234" i="13"/>
  <c r="E234" i="13"/>
  <c r="G234" i="13"/>
  <c r="C234" i="13"/>
  <c r="D234" i="13"/>
  <c r="B234" i="13"/>
  <c r="G232" i="14"/>
  <c r="F232" i="14"/>
  <c r="E232" i="14"/>
  <c r="H232" i="14"/>
  <c r="C232" i="14"/>
  <c r="D232" i="14"/>
  <c r="B232" i="14"/>
  <c r="A233" i="14" a="1"/>
  <c r="A233" i="14" s="1"/>
  <c r="A236" i="13" l="1" a="1"/>
  <c r="A236" i="13" s="1"/>
  <c r="E235" i="13"/>
  <c r="H235" i="13"/>
  <c r="F235" i="13"/>
  <c r="G235" i="13"/>
  <c r="C235" i="13"/>
  <c r="D235" i="13"/>
  <c r="B235" i="13"/>
  <c r="H233" i="14"/>
  <c r="G233" i="14"/>
  <c r="E233" i="14"/>
  <c r="F233" i="14"/>
  <c r="B233" i="14"/>
  <c r="D233" i="14"/>
  <c r="C233" i="14"/>
  <c r="A234" i="14" a="1"/>
  <c r="A234" i="14" s="1"/>
  <c r="E234" i="14" l="1"/>
  <c r="F234" i="14"/>
  <c r="G234" i="14"/>
  <c r="H234" i="14"/>
  <c r="B234" i="14"/>
  <c r="D234" i="14"/>
  <c r="C234" i="14"/>
  <c r="A235" i="14" a="1"/>
  <c r="A235" i="14" s="1"/>
  <c r="A237" i="13" a="1"/>
  <c r="A237" i="13" s="1"/>
  <c r="F236" i="13"/>
  <c r="H236" i="13"/>
  <c r="G236" i="13"/>
  <c r="E236" i="13"/>
  <c r="C236" i="13"/>
  <c r="D236" i="13"/>
  <c r="B236" i="13"/>
  <c r="F235" i="14" l="1"/>
  <c r="G235" i="14"/>
  <c r="E235" i="14"/>
  <c r="H235" i="14"/>
  <c r="B235" i="14"/>
  <c r="C235" i="14"/>
  <c r="D235" i="14"/>
  <c r="A236" i="14" a="1"/>
  <c r="A236" i="14" s="1"/>
  <c r="A238" i="13" a="1"/>
  <c r="A238" i="13" s="1"/>
  <c r="E237" i="13"/>
  <c r="F237" i="13"/>
  <c r="H237" i="13"/>
  <c r="G237" i="13"/>
  <c r="C237" i="13"/>
  <c r="B237" i="13"/>
  <c r="D237" i="13"/>
  <c r="E236" i="14" l="1"/>
  <c r="F236" i="14"/>
  <c r="H236" i="14"/>
  <c r="G236" i="14"/>
  <c r="C236" i="14"/>
  <c r="D236" i="14"/>
  <c r="B236" i="14"/>
  <c r="A237" i="14" a="1"/>
  <c r="A237" i="14" s="1"/>
  <c r="A239" i="13" a="1"/>
  <c r="A239" i="13" s="1"/>
  <c r="E238" i="13"/>
  <c r="H238" i="13"/>
  <c r="F238" i="13"/>
  <c r="G238" i="13"/>
  <c r="C238" i="13"/>
  <c r="D238" i="13"/>
  <c r="B238" i="13"/>
  <c r="A240" i="13" l="1" a="1"/>
  <c r="A240" i="13" s="1"/>
  <c r="E239" i="13"/>
  <c r="H239" i="13"/>
  <c r="F239" i="13"/>
  <c r="G239" i="13"/>
  <c r="C239" i="13"/>
  <c r="B239" i="13"/>
  <c r="D239" i="13"/>
  <c r="F237" i="14"/>
  <c r="G237" i="14"/>
  <c r="H237" i="14"/>
  <c r="E237" i="14"/>
  <c r="D237" i="14"/>
  <c r="C237" i="14"/>
  <c r="B237" i="14"/>
  <c r="A238" i="14" a="1"/>
  <c r="A238" i="14" s="1"/>
  <c r="G238" i="14" l="1"/>
  <c r="E238" i="14"/>
  <c r="H238" i="14"/>
  <c r="F238" i="14"/>
  <c r="D238" i="14"/>
  <c r="B238" i="14"/>
  <c r="C238" i="14"/>
  <c r="A239" i="14" a="1"/>
  <c r="A239" i="14" s="1"/>
  <c r="A241" i="13" a="1"/>
  <c r="A241" i="13" s="1"/>
  <c r="F240" i="13"/>
  <c r="H240" i="13"/>
  <c r="G240" i="13"/>
  <c r="E240" i="13"/>
  <c r="C240" i="13"/>
  <c r="D240" i="13"/>
  <c r="B240" i="13"/>
  <c r="G239" i="14" l="1"/>
  <c r="F239" i="14"/>
  <c r="H239" i="14"/>
  <c r="E239" i="14"/>
  <c r="D239" i="14"/>
  <c r="C239" i="14"/>
  <c r="B239" i="14"/>
  <c r="A240" i="14" a="1"/>
  <c r="A240" i="14" s="1"/>
  <c r="A242" i="13" a="1"/>
  <c r="A242" i="13" s="1"/>
  <c r="H241" i="13"/>
  <c r="F241" i="13"/>
  <c r="E241" i="13"/>
  <c r="G241" i="13"/>
  <c r="C241" i="13"/>
  <c r="D241" i="13"/>
  <c r="B241" i="13"/>
  <c r="A243" i="13" l="1" a="1"/>
  <c r="A243" i="13" s="1"/>
  <c r="E242" i="13"/>
  <c r="G242" i="13"/>
  <c r="F242" i="13"/>
  <c r="H242" i="13"/>
  <c r="C242" i="13"/>
  <c r="D242" i="13"/>
  <c r="B242" i="13"/>
  <c r="H240" i="14"/>
  <c r="F240" i="14"/>
  <c r="E240" i="14"/>
  <c r="G240" i="14"/>
  <c r="B240" i="14"/>
  <c r="D240" i="14"/>
  <c r="C240" i="14"/>
  <c r="A241" i="14" a="1"/>
  <c r="A241" i="14" s="1"/>
  <c r="F241" i="14" l="1"/>
  <c r="E241" i="14"/>
  <c r="H241" i="14"/>
  <c r="G241" i="14"/>
  <c r="C241" i="14"/>
  <c r="D241" i="14"/>
  <c r="B241" i="14"/>
  <c r="A242" i="14" a="1"/>
  <c r="A242" i="14" s="1"/>
  <c r="A244" i="13" a="1"/>
  <c r="A244" i="13" s="1"/>
  <c r="F243" i="13"/>
  <c r="G243" i="13"/>
  <c r="E243" i="13"/>
  <c r="H243" i="13"/>
  <c r="C243" i="13"/>
  <c r="D243" i="13"/>
  <c r="B243" i="13"/>
  <c r="A245" i="13" l="1" a="1"/>
  <c r="A245" i="13" s="1"/>
  <c r="G244" i="13"/>
  <c r="E244" i="13"/>
  <c r="F244" i="13"/>
  <c r="H244" i="13"/>
  <c r="C244" i="13"/>
  <c r="D244" i="13"/>
  <c r="B244" i="13"/>
  <c r="E242" i="14"/>
  <c r="F242" i="14"/>
  <c r="H242" i="14"/>
  <c r="G242" i="14"/>
  <c r="B242" i="14"/>
  <c r="D242" i="14"/>
  <c r="C242" i="14"/>
  <c r="A243" i="14" a="1"/>
  <c r="A243" i="14" s="1"/>
  <c r="H243" i="14" l="1"/>
  <c r="G243" i="14"/>
  <c r="F243" i="14"/>
  <c r="E243" i="14"/>
  <c r="D243" i="14"/>
  <c r="C243" i="14"/>
  <c r="B243" i="14"/>
  <c r="A244" i="14" a="1"/>
  <c r="A244" i="14" s="1"/>
  <c r="A246" i="13" a="1"/>
  <c r="A246" i="13" s="1"/>
  <c r="H245" i="13"/>
  <c r="F245" i="13"/>
  <c r="G245" i="13"/>
  <c r="E245" i="13"/>
  <c r="C245" i="13"/>
  <c r="D245" i="13"/>
  <c r="B245" i="13"/>
  <c r="F244" i="14" l="1"/>
  <c r="H244" i="14"/>
  <c r="E244" i="14"/>
  <c r="G244" i="14"/>
  <c r="B244" i="14"/>
  <c r="D244" i="14"/>
  <c r="C244" i="14"/>
  <c r="A245" i="14" a="1"/>
  <c r="A245" i="14" s="1"/>
  <c r="A247" i="13" a="1"/>
  <c r="A247" i="13" s="1"/>
  <c r="E246" i="13"/>
  <c r="G246" i="13"/>
  <c r="H246" i="13"/>
  <c r="F246" i="13"/>
  <c r="C246" i="13"/>
  <c r="B246" i="13"/>
  <c r="D246" i="13"/>
  <c r="A248" i="13" l="1" a="1"/>
  <c r="A248" i="13" s="1"/>
  <c r="E247" i="13"/>
  <c r="H247" i="13"/>
  <c r="G247" i="13"/>
  <c r="F247" i="13"/>
  <c r="C247" i="13"/>
  <c r="D247" i="13"/>
  <c r="B247" i="13"/>
  <c r="H245" i="14"/>
  <c r="F245" i="14"/>
  <c r="E245" i="14"/>
  <c r="G245" i="14"/>
  <c r="C245" i="14"/>
  <c r="D245" i="14"/>
  <c r="B245" i="14"/>
  <c r="A246" i="14" a="1"/>
  <c r="A246" i="14" s="1"/>
  <c r="H246" i="14" l="1"/>
  <c r="E246" i="14"/>
  <c r="F246" i="14"/>
  <c r="G246" i="14"/>
  <c r="D246" i="14"/>
  <c r="B246" i="14"/>
  <c r="C246" i="14"/>
  <c r="A247" i="14" a="1"/>
  <c r="A247" i="14" s="1"/>
  <c r="A249" i="13" a="1"/>
  <c r="A249" i="13" s="1"/>
  <c r="G248" i="13"/>
  <c r="H248" i="13"/>
  <c r="E248" i="13"/>
  <c r="F248" i="13"/>
  <c r="C248" i="13"/>
  <c r="B248" i="13"/>
  <c r="D248" i="13"/>
  <c r="A250" i="13" l="1" a="1"/>
  <c r="A250" i="13" s="1"/>
  <c r="E249" i="13"/>
  <c r="G249" i="13"/>
  <c r="F249" i="13"/>
  <c r="H249" i="13"/>
  <c r="C249" i="13"/>
  <c r="D249" i="13"/>
  <c r="B249" i="13"/>
  <c r="E247" i="14"/>
  <c r="G247" i="14"/>
  <c r="F247" i="14"/>
  <c r="H247" i="14"/>
  <c r="D247" i="14"/>
  <c r="C247" i="14"/>
  <c r="B247" i="14"/>
  <c r="A248" i="14" a="1"/>
  <c r="A248" i="14" s="1"/>
  <c r="H248" i="14" l="1"/>
  <c r="E248" i="14"/>
  <c r="G248" i="14"/>
  <c r="F248" i="14"/>
  <c r="D248" i="14"/>
  <c r="B248" i="14"/>
  <c r="C248" i="14"/>
  <c r="A249" i="14" a="1"/>
  <c r="A249" i="14" s="1"/>
  <c r="A251" i="13" a="1"/>
  <c r="A251" i="13" s="1"/>
  <c r="F250" i="13"/>
  <c r="H250" i="13"/>
  <c r="E250" i="13"/>
  <c r="G250" i="13"/>
  <c r="C250" i="13"/>
  <c r="D250" i="13"/>
  <c r="B250" i="13"/>
  <c r="A252" i="13" l="1" a="1"/>
  <c r="A252" i="13" s="1"/>
  <c r="F251" i="13"/>
  <c r="G251" i="13"/>
  <c r="E251" i="13"/>
  <c r="H251" i="13"/>
  <c r="C251" i="13"/>
  <c r="B251" i="13"/>
  <c r="D251" i="13"/>
  <c r="E249" i="14"/>
  <c r="F249" i="14"/>
  <c r="G249" i="14"/>
  <c r="H249" i="14"/>
  <c r="D249" i="14"/>
  <c r="B249" i="14"/>
  <c r="C249" i="14"/>
  <c r="A250" i="14" a="1"/>
  <c r="A250" i="14" s="1"/>
  <c r="G250" i="14" l="1"/>
  <c r="F250" i="14"/>
  <c r="H250" i="14"/>
  <c r="E250" i="14"/>
  <c r="C250" i="14"/>
  <c r="D250" i="14"/>
  <c r="B250" i="14"/>
  <c r="A251" i="14" a="1"/>
  <c r="A251" i="14" s="1"/>
  <c r="A253" i="13" a="1"/>
  <c r="A253" i="13" s="1"/>
  <c r="F252" i="13"/>
  <c r="E252" i="13"/>
  <c r="G252" i="13"/>
  <c r="H252" i="13"/>
  <c r="C252" i="13"/>
  <c r="D252" i="13"/>
  <c r="B252" i="13"/>
  <c r="G251" i="14" l="1"/>
  <c r="F251" i="14"/>
  <c r="E251" i="14"/>
  <c r="H251" i="14"/>
  <c r="B251" i="14"/>
  <c r="D251" i="14"/>
  <c r="C251" i="14"/>
  <c r="A252" i="14" a="1"/>
  <c r="A252" i="14" s="1"/>
  <c r="A254" i="13" a="1"/>
  <c r="A254" i="13" s="1"/>
  <c r="H253" i="13"/>
  <c r="F253" i="13"/>
  <c r="E253" i="13"/>
  <c r="G253" i="13"/>
  <c r="C253" i="13"/>
  <c r="B253" i="13"/>
  <c r="D253" i="13"/>
  <c r="A255" i="13" l="1" a="1"/>
  <c r="A255" i="13" s="1"/>
  <c r="H254" i="13"/>
  <c r="B254" i="13"/>
  <c r="E254" i="13"/>
  <c r="G254" i="13"/>
  <c r="F254" i="13"/>
  <c r="D254" i="13"/>
  <c r="C254" i="13"/>
  <c r="E252" i="14"/>
  <c r="G252" i="14"/>
  <c r="F252" i="14"/>
  <c r="H252" i="14"/>
  <c r="D252" i="14"/>
  <c r="C252" i="14"/>
  <c r="B252" i="14"/>
  <c r="A253" i="14" a="1"/>
  <c r="A253" i="14" s="1"/>
  <c r="E253" i="14" l="1"/>
  <c r="F253" i="14"/>
  <c r="H253" i="14"/>
  <c r="G253" i="14"/>
  <c r="D253" i="14"/>
  <c r="C253" i="14"/>
  <c r="B253" i="14"/>
  <c r="A254" i="14" a="1"/>
  <c r="A254" i="14" s="1"/>
  <c r="A256" i="13" a="1"/>
  <c r="A256" i="13" s="1"/>
  <c r="H255" i="13"/>
  <c r="F255" i="13"/>
  <c r="C255" i="13"/>
  <c r="G255" i="13"/>
  <c r="D255" i="13"/>
  <c r="B255" i="13"/>
  <c r="E255" i="13"/>
  <c r="F254" i="14" l="1"/>
  <c r="E254" i="14"/>
  <c r="G254" i="14"/>
  <c r="H254" i="14"/>
  <c r="D254" i="14"/>
  <c r="C254" i="14"/>
  <c r="B254" i="14"/>
  <c r="A255" i="14" a="1"/>
  <c r="A255" i="14" s="1"/>
  <c r="A257" i="13" a="1"/>
  <c r="A257" i="13" s="1"/>
  <c r="E256" i="13"/>
  <c r="C256" i="13"/>
  <c r="H256" i="13"/>
  <c r="B256" i="13"/>
  <c r="F256" i="13"/>
  <c r="D256" i="13"/>
  <c r="G256" i="13"/>
  <c r="A258" i="13" l="1" a="1"/>
  <c r="A258" i="13" s="1"/>
  <c r="H257" i="13"/>
  <c r="C257" i="13"/>
  <c r="G257" i="13"/>
  <c r="F257" i="13"/>
  <c r="D257" i="13"/>
  <c r="E257" i="13"/>
  <c r="B257" i="13"/>
  <c r="G255" i="14"/>
  <c r="H255" i="14"/>
  <c r="E255" i="14"/>
  <c r="F255" i="14"/>
  <c r="C255" i="14"/>
  <c r="D255" i="14"/>
  <c r="B255" i="14"/>
  <c r="A256" i="14" a="1"/>
  <c r="A256" i="14" s="1"/>
  <c r="F256" i="14" l="1"/>
  <c r="G256" i="14"/>
  <c r="H256" i="14"/>
  <c r="E256" i="14"/>
  <c r="C256" i="14"/>
  <c r="B256" i="14"/>
  <c r="D256" i="14"/>
  <c r="A257" i="14" a="1"/>
  <c r="A257" i="14" s="1"/>
  <c r="A259" i="13" a="1"/>
  <c r="A259" i="13" s="1"/>
  <c r="B258" i="13"/>
  <c r="G258" i="13"/>
  <c r="D258" i="13"/>
  <c r="E258" i="13"/>
  <c r="F258" i="13"/>
  <c r="C258" i="13"/>
  <c r="H258" i="13"/>
  <c r="H257" i="14" l="1"/>
  <c r="E257" i="14"/>
  <c r="F257" i="14"/>
  <c r="G257" i="14"/>
  <c r="C257" i="14"/>
  <c r="D257" i="14"/>
  <c r="B257" i="14"/>
  <c r="A258" i="14" a="1"/>
  <c r="A258" i="14" s="1"/>
  <c r="A260" i="13" a="1"/>
  <c r="A260" i="13" s="1"/>
  <c r="G259" i="13"/>
  <c r="B259" i="13"/>
  <c r="H259" i="13"/>
  <c r="C259" i="13"/>
  <c r="D259" i="13"/>
  <c r="E259" i="13"/>
  <c r="F259" i="13"/>
  <c r="A261" i="13" l="1" a="1"/>
  <c r="A261" i="13" s="1"/>
  <c r="G260" i="13"/>
  <c r="C260" i="13"/>
  <c r="B260" i="13"/>
  <c r="E260" i="13"/>
  <c r="H260" i="13"/>
  <c r="D260" i="13"/>
  <c r="F260" i="13"/>
  <c r="G258" i="14"/>
  <c r="H258" i="14"/>
  <c r="F258" i="14"/>
  <c r="E258" i="14"/>
  <c r="B258" i="14"/>
  <c r="D258" i="14"/>
  <c r="C258" i="14"/>
  <c r="A259" i="14" a="1"/>
  <c r="A259" i="14" s="1"/>
  <c r="E259" i="14" l="1"/>
  <c r="G259" i="14"/>
  <c r="F259" i="14"/>
  <c r="H259" i="14"/>
  <c r="D259" i="14"/>
  <c r="B259" i="14"/>
  <c r="C259" i="14"/>
  <c r="A260" i="14" a="1"/>
  <c r="A260" i="14" s="1"/>
  <c r="A262" i="13" a="1"/>
  <c r="A262" i="13" s="1"/>
  <c r="D261" i="13"/>
  <c r="G261" i="13"/>
  <c r="C261" i="13"/>
  <c r="E261" i="13"/>
  <c r="B261" i="13"/>
  <c r="H261" i="13"/>
  <c r="F261" i="13"/>
  <c r="A263" i="13" l="1" a="1"/>
  <c r="A263" i="13" s="1"/>
  <c r="G262" i="13"/>
  <c r="D262" i="13"/>
  <c r="E262" i="13"/>
  <c r="F262" i="13"/>
  <c r="B262" i="13"/>
  <c r="H262" i="13"/>
  <c r="C262" i="13"/>
  <c r="H260" i="14"/>
  <c r="E260" i="14"/>
  <c r="F260" i="14"/>
  <c r="G260" i="14"/>
  <c r="D260" i="14"/>
  <c r="C260" i="14"/>
  <c r="B260" i="14"/>
  <c r="A261" i="14" a="1"/>
  <c r="A261" i="14" s="1"/>
  <c r="E261" i="14" l="1"/>
  <c r="F261" i="14"/>
  <c r="G261" i="14"/>
  <c r="H261" i="14"/>
  <c r="B261" i="14"/>
  <c r="C261" i="14"/>
  <c r="D261" i="14"/>
  <c r="A262" i="14" a="1"/>
  <c r="A262" i="14" s="1"/>
  <c r="A264" i="13" a="1"/>
  <c r="A264" i="13" s="1"/>
  <c r="B263" i="13"/>
  <c r="F263" i="13"/>
  <c r="D263" i="13"/>
  <c r="H263" i="13"/>
  <c r="E263" i="13"/>
  <c r="G263" i="13"/>
  <c r="C263" i="13"/>
  <c r="A265" i="13" l="1" a="1"/>
  <c r="A265" i="13" s="1"/>
  <c r="B264" i="13"/>
  <c r="H264" i="13"/>
  <c r="C264" i="13"/>
  <c r="F264" i="13"/>
  <c r="G264" i="13"/>
  <c r="E264" i="13"/>
  <c r="D264" i="13"/>
  <c r="E262" i="14"/>
  <c r="G262" i="14"/>
  <c r="F262" i="14"/>
  <c r="H262" i="14"/>
  <c r="C262" i="14"/>
  <c r="B262" i="14"/>
  <c r="D262" i="14"/>
  <c r="A263" i="14" a="1"/>
  <c r="A263" i="14" s="1"/>
  <c r="F263" i="14" l="1"/>
  <c r="H263" i="14"/>
  <c r="E263" i="14"/>
  <c r="G263" i="14"/>
  <c r="D263" i="14"/>
  <c r="B263" i="14"/>
  <c r="C263" i="14"/>
  <c r="A264" i="14" a="1"/>
  <c r="A264" i="14" s="1"/>
  <c r="A266" i="13" a="1"/>
  <c r="A266" i="13" s="1"/>
  <c r="C265" i="13"/>
  <c r="G265" i="13"/>
  <c r="D265" i="13"/>
  <c r="E265" i="13"/>
  <c r="F265" i="13"/>
  <c r="H265" i="13"/>
  <c r="B265" i="13"/>
  <c r="A267" i="13" l="1" a="1"/>
  <c r="A267" i="13" s="1"/>
  <c r="B266" i="13"/>
  <c r="G266" i="13"/>
  <c r="D266" i="13"/>
  <c r="E266" i="13"/>
  <c r="H266" i="13"/>
  <c r="F266" i="13"/>
  <c r="C266" i="13"/>
  <c r="H264" i="14"/>
  <c r="F264" i="14"/>
  <c r="G264" i="14"/>
  <c r="E264" i="14"/>
  <c r="C264" i="14"/>
  <c r="B264" i="14"/>
  <c r="D264" i="14"/>
  <c r="A265" i="14" a="1"/>
  <c r="A265" i="14" s="1"/>
  <c r="G265" i="14" l="1"/>
  <c r="H265" i="14"/>
  <c r="F265" i="14"/>
  <c r="E265" i="14"/>
  <c r="B265" i="14"/>
  <c r="D265" i="14"/>
  <c r="C265" i="14"/>
  <c r="A266" i="14" a="1"/>
  <c r="A266" i="14" s="1"/>
  <c r="A268" i="13" a="1"/>
  <c r="A268" i="13" s="1"/>
  <c r="D267" i="13"/>
  <c r="H267" i="13"/>
  <c r="B267" i="13"/>
  <c r="E267" i="13"/>
  <c r="G267" i="13"/>
  <c r="F267" i="13"/>
  <c r="C267" i="13"/>
  <c r="A269" i="13" l="1" a="1"/>
  <c r="A269" i="13" s="1"/>
  <c r="C268" i="13"/>
  <c r="H268" i="13"/>
  <c r="B268" i="13"/>
  <c r="F268" i="13"/>
  <c r="E268" i="13"/>
  <c r="G268" i="13"/>
  <c r="D268" i="13"/>
  <c r="E266" i="14"/>
  <c r="H266" i="14"/>
  <c r="G266" i="14"/>
  <c r="F266" i="14"/>
  <c r="B266" i="14"/>
  <c r="C266" i="14"/>
  <c r="D266" i="14"/>
  <c r="A267" i="14" a="1"/>
  <c r="A267" i="14" s="1"/>
  <c r="E267" i="14" l="1"/>
  <c r="G267" i="14"/>
  <c r="F267" i="14"/>
  <c r="H267" i="14"/>
  <c r="C267" i="14"/>
  <c r="D267" i="14"/>
  <c r="B267" i="14"/>
  <c r="A268" i="14" a="1"/>
  <c r="A268" i="14" s="1"/>
  <c r="A270" i="13" a="1"/>
  <c r="A270" i="13" s="1"/>
  <c r="B269" i="13"/>
  <c r="F269" i="13"/>
  <c r="C269" i="13"/>
  <c r="H269" i="13"/>
  <c r="E269" i="13"/>
  <c r="D269" i="13"/>
  <c r="G269" i="13"/>
  <c r="A271" i="13" l="1" a="1"/>
  <c r="A271" i="13" s="1"/>
  <c r="G270" i="13"/>
  <c r="E270" i="13"/>
  <c r="H270" i="13"/>
  <c r="B270" i="13"/>
  <c r="F270" i="13"/>
  <c r="C270" i="13"/>
  <c r="D270" i="13"/>
  <c r="H268" i="14"/>
  <c r="G268" i="14"/>
  <c r="E268" i="14"/>
  <c r="F268" i="14"/>
  <c r="D268" i="14"/>
  <c r="B268" i="14"/>
  <c r="C268" i="14"/>
  <c r="A269" i="14" a="1"/>
  <c r="A269" i="14" s="1"/>
  <c r="H269" i="14" l="1"/>
  <c r="E269" i="14"/>
  <c r="G269" i="14"/>
  <c r="F269" i="14"/>
  <c r="D269" i="14"/>
  <c r="C269" i="14"/>
  <c r="B269" i="14"/>
  <c r="A270" i="14" a="1"/>
  <c r="A270" i="14" s="1"/>
  <c r="A272" i="13" a="1"/>
  <c r="A272" i="13" s="1"/>
  <c r="F271" i="13"/>
  <c r="G271" i="13"/>
  <c r="B271" i="13"/>
  <c r="E271" i="13"/>
  <c r="C271" i="13"/>
  <c r="D271" i="13"/>
  <c r="H271" i="13"/>
  <c r="A273" i="13" l="1" a="1"/>
  <c r="A273" i="13" s="1"/>
  <c r="H272" i="13"/>
  <c r="F272" i="13"/>
  <c r="B272" i="13"/>
  <c r="D272" i="13"/>
  <c r="E272" i="13"/>
  <c r="C272" i="13"/>
  <c r="G272" i="13"/>
  <c r="F270" i="14"/>
  <c r="G270" i="14"/>
  <c r="H270" i="14"/>
  <c r="E270" i="14"/>
  <c r="B270" i="14"/>
  <c r="C270" i="14"/>
  <c r="D270" i="14"/>
  <c r="A271" i="14" a="1"/>
  <c r="A271" i="14" s="1"/>
  <c r="H271" i="14" l="1"/>
  <c r="F271" i="14"/>
  <c r="G271" i="14"/>
  <c r="E271" i="14"/>
  <c r="B271" i="14"/>
  <c r="C271" i="14"/>
  <c r="D271" i="14"/>
  <c r="A272" i="14" a="1"/>
  <c r="A272" i="14" s="1"/>
  <c r="A274" i="13" a="1"/>
  <c r="A274" i="13" s="1"/>
  <c r="H273" i="13"/>
  <c r="F273" i="13"/>
  <c r="G273" i="13"/>
  <c r="C273" i="13"/>
  <c r="E273" i="13"/>
  <c r="B273" i="13"/>
  <c r="D273" i="13"/>
  <c r="G272" i="14" l="1"/>
  <c r="E272" i="14"/>
  <c r="H272" i="14"/>
  <c r="F272" i="14"/>
  <c r="C272" i="14"/>
  <c r="B272" i="14"/>
  <c r="D272" i="14"/>
  <c r="A273" i="14" a="1"/>
  <c r="A273" i="14" s="1"/>
  <c r="A275" i="13" a="1"/>
  <c r="A275" i="13" s="1"/>
  <c r="G274" i="13"/>
  <c r="F274" i="13"/>
  <c r="H274" i="13"/>
  <c r="B274" i="13"/>
  <c r="C274" i="13"/>
  <c r="D274" i="13"/>
  <c r="E274" i="13"/>
  <c r="A276" i="13" l="1" a="1"/>
  <c r="A276" i="13" s="1"/>
  <c r="F275" i="13"/>
  <c r="G275" i="13"/>
  <c r="B275" i="13"/>
  <c r="D275" i="13"/>
  <c r="H275" i="13"/>
  <c r="E275" i="13"/>
  <c r="C275" i="13"/>
  <c r="F273" i="14"/>
  <c r="E273" i="14"/>
  <c r="H273" i="14"/>
  <c r="G273" i="14"/>
  <c r="B273" i="14"/>
  <c r="C273" i="14"/>
  <c r="D273" i="14"/>
  <c r="A274" i="14" a="1"/>
  <c r="A274" i="14" s="1"/>
  <c r="H274" i="14" l="1"/>
  <c r="F274" i="14"/>
  <c r="E274" i="14"/>
  <c r="G274" i="14"/>
  <c r="B274" i="14"/>
  <c r="D274" i="14"/>
  <c r="C274" i="14"/>
  <c r="A275" i="14" a="1"/>
  <c r="A275" i="14" s="1"/>
  <c r="A277" i="13" a="1"/>
  <c r="A277" i="13" s="1"/>
  <c r="G276" i="13"/>
  <c r="F276" i="13"/>
  <c r="B276" i="13"/>
  <c r="E276" i="13"/>
  <c r="D276" i="13"/>
  <c r="C276" i="13"/>
  <c r="H276" i="13"/>
  <c r="A278" i="13" l="1" a="1"/>
  <c r="A278" i="13" s="1"/>
  <c r="F277" i="13"/>
  <c r="E277" i="13"/>
  <c r="C277" i="13"/>
  <c r="B277" i="13"/>
  <c r="D277" i="13"/>
  <c r="H277" i="13"/>
  <c r="G277" i="13"/>
  <c r="E275" i="14"/>
  <c r="F275" i="14"/>
  <c r="H275" i="14"/>
  <c r="G275" i="14"/>
  <c r="C275" i="14"/>
  <c r="B275" i="14"/>
  <c r="D275" i="14"/>
  <c r="A276" i="14" a="1"/>
  <c r="A276" i="14" s="1"/>
  <c r="H276" i="14" l="1"/>
  <c r="F276" i="14"/>
  <c r="E276" i="14"/>
  <c r="G276" i="14"/>
  <c r="C276" i="14"/>
  <c r="B276" i="14"/>
  <c r="D276" i="14"/>
  <c r="A277" i="14" a="1"/>
  <c r="A277" i="14" s="1"/>
  <c r="A279" i="13" a="1"/>
  <c r="A279" i="13" s="1"/>
  <c r="H278" i="13"/>
  <c r="G278" i="13"/>
  <c r="F278" i="13"/>
  <c r="C278" i="13"/>
  <c r="B278" i="13"/>
  <c r="D278" i="13"/>
  <c r="E278" i="13"/>
  <c r="A280" i="13" l="1" a="1"/>
  <c r="A280" i="13" s="1"/>
  <c r="E279" i="13"/>
  <c r="H279" i="13"/>
  <c r="F279" i="13"/>
  <c r="D279" i="13"/>
  <c r="B279" i="13"/>
  <c r="G279" i="13"/>
  <c r="C279" i="13"/>
  <c r="F277" i="14"/>
  <c r="G277" i="14"/>
  <c r="H277" i="14"/>
  <c r="E277" i="14"/>
  <c r="B277" i="14"/>
  <c r="D277" i="14"/>
  <c r="C277" i="14"/>
  <c r="A278" i="14" a="1"/>
  <c r="A278" i="14" s="1"/>
  <c r="E278" i="14" l="1"/>
  <c r="H278" i="14"/>
  <c r="G278" i="14"/>
  <c r="F278" i="14"/>
  <c r="C278" i="14"/>
  <c r="D278" i="14"/>
  <c r="B278" i="14"/>
  <c r="A279" i="14" a="1"/>
  <c r="A279" i="14" s="1"/>
  <c r="A281" i="13" a="1"/>
  <c r="A281" i="13" s="1"/>
  <c r="H280" i="13"/>
  <c r="E280" i="13"/>
  <c r="C280" i="13"/>
  <c r="D280" i="13"/>
  <c r="F280" i="13"/>
  <c r="G280" i="13"/>
  <c r="B280" i="13"/>
  <c r="A282" i="13" l="1" a="1"/>
  <c r="A282" i="13" s="1"/>
  <c r="E281" i="13"/>
  <c r="G281" i="13"/>
  <c r="H281" i="13"/>
  <c r="D281" i="13"/>
  <c r="F281" i="13"/>
  <c r="C281" i="13"/>
  <c r="B281" i="13"/>
  <c r="E279" i="14"/>
  <c r="G279" i="14"/>
  <c r="H279" i="14"/>
  <c r="F279" i="14"/>
  <c r="C279" i="14"/>
  <c r="B279" i="14"/>
  <c r="D279" i="14"/>
  <c r="A280" i="14" a="1"/>
  <c r="A280" i="14" s="1"/>
  <c r="F280" i="14" l="1"/>
  <c r="E280" i="14"/>
  <c r="G280" i="14"/>
  <c r="H280" i="14"/>
  <c r="C280" i="14"/>
  <c r="B280" i="14"/>
  <c r="D280" i="14"/>
  <c r="A281" i="14" a="1"/>
  <c r="A281" i="14" s="1"/>
  <c r="A283" i="13" a="1"/>
  <c r="A283" i="13" s="1"/>
  <c r="E282" i="13"/>
  <c r="G282" i="13"/>
  <c r="H282" i="13"/>
  <c r="B282" i="13"/>
  <c r="D282" i="13"/>
  <c r="F282" i="13"/>
  <c r="C282" i="13"/>
  <c r="A284" i="13" l="1" a="1"/>
  <c r="A284" i="13" s="1"/>
  <c r="F283" i="13"/>
  <c r="G283" i="13"/>
  <c r="E283" i="13"/>
  <c r="B283" i="13"/>
  <c r="C283" i="13"/>
  <c r="H283" i="13"/>
  <c r="D283" i="13"/>
  <c r="E281" i="14"/>
  <c r="F281" i="14"/>
  <c r="G281" i="14"/>
  <c r="H281" i="14"/>
  <c r="C281" i="14"/>
  <c r="B281" i="14"/>
  <c r="D281" i="14"/>
  <c r="A282" i="14" a="1"/>
  <c r="A282" i="14" s="1"/>
  <c r="G282" i="14" l="1"/>
  <c r="H282" i="14"/>
  <c r="E282" i="14"/>
  <c r="F282" i="14"/>
  <c r="D282" i="14"/>
  <c r="B282" i="14"/>
  <c r="C282" i="14"/>
  <c r="A283" i="14" a="1"/>
  <c r="A283" i="14" s="1"/>
  <c r="A285" i="13" a="1"/>
  <c r="A285" i="13" s="1"/>
  <c r="G284" i="13"/>
  <c r="F284" i="13"/>
  <c r="C284" i="13"/>
  <c r="D284" i="13"/>
  <c r="E284" i="13"/>
  <c r="B284" i="13"/>
  <c r="H284" i="13"/>
  <c r="A286" i="13" l="1" a="1"/>
  <c r="A286" i="13" s="1"/>
  <c r="B285" i="13"/>
  <c r="D285" i="13"/>
  <c r="C285" i="13"/>
  <c r="H285" i="13"/>
  <c r="G285" i="13"/>
  <c r="F285" i="13"/>
  <c r="E285" i="13"/>
  <c r="G283" i="14"/>
  <c r="C283" i="14"/>
  <c r="H283" i="14"/>
  <c r="E283" i="14"/>
  <c r="D283" i="14"/>
  <c r="F283" i="14"/>
  <c r="B283" i="14"/>
  <c r="A284" i="14" a="1"/>
  <c r="A284" i="14" s="1"/>
  <c r="H284" i="14" l="1"/>
  <c r="C284" i="14"/>
  <c r="F284" i="14"/>
  <c r="D284" i="14"/>
  <c r="E284" i="14"/>
  <c r="G284" i="14"/>
  <c r="B284" i="14"/>
  <c r="A285" i="14" a="1"/>
  <c r="A285" i="14" s="1"/>
  <c r="A287" i="13" a="1"/>
  <c r="A287" i="13" s="1"/>
  <c r="D286" i="13"/>
  <c r="E286" i="13"/>
  <c r="B286" i="13"/>
  <c r="H286" i="13"/>
  <c r="F286" i="13"/>
  <c r="G286" i="13"/>
  <c r="C286" i="13"/>
  <c r="A288" i="13" l="1" a="1"/>
  <c r="A288" i="13" s="1"/>
  <c r="G287" i="13"/>
  <c r="C287" i="13"/>
  <c r="F287" i="13"/>
  <c r="E287" i="13"/>
  <c r="H287" i="13"/>
  <c r="B287" i="13"/>
  <c r="D287" i="13"/>
  <c r="G285" i="14"/>
  <c r="C285" i="14"/>
  <c r="E285" i="14"/>
  <c r="F285" i="14"/>
  <c r="D285" i="14"/>
  <c r="B285" i="14"/>
  <c r="H285" i="14"/>
  <c r="A286" i="14" a="1"/>
  <c r="A286" i="14" s="1"/>
  <c r="F286" i="14" l="1"/>
  <c r="C286" i="14"/>
  <c r="G286" i="14"/>
  <c r="H286" i="14"/>
  <c r="E286" i="14"/>
  <c r="B286" i="14"/>
  <c r="D286" i="14"/>
  <c r="A287" i="14" a="1"/>
  <c r="A287" i="14" s="1"/>
  <c r="A289" i="13" a="1"/>
  <c r="A289" i="13" s="1"/>
  <c r="G288" i="13"/>
  <c r="C288" i="13"/>
  <c r="H288" i="13"/>
  <c r="F288" i="13"/>
  <c r="E288" i="13"/>
  <c r="D288" i="13"/>
  <c r="B288" i="13"/>
  <c r="A290" i="13" l="1" a="1"/>
  <c r="A290" i="13" s="1"/>
  <c r="E289" i="13"/>
  <c r="B289" i="13"/>
  <c r="F289" i="13"/>
  <c r="G289" i="13"/>
  <c r="H289" i="13"/>
  <c r="D289" i="13"/>
  <c r="C289" i="13"/>
  <c r="H287" i="14"/>
  <c r="C287" i="14"/>
  <c r="F287" i="14"/>
  <c r="G287" i="14"/>
  <c r="B287" i="14"/>
  <c r="D287" i="14"/>
  <c r="E287" i="14"/>
  <c r="A288" i="14" a="1"/>
  <c r="A288" i="14" s="1"/>
  <c r="F288" i="14" l="1"/>
  <c r="B288" i="14"/>
  <c r="G288" i="14"/>
  <c r="E288" i="14"/>
  <c r="H288" i="14"/>
  <c r="D288" i="14"/>
  <c r="C288" i="14"/>
  <c r="A289" i="14" a="1"/>
  <c r="A289" i="14" s="1"/>
  <c r="A291" i="13" a="1"/>
  <c r="A291" i="13" s="1"/>
  <c r="E290" i="13"/>
  <c r="B290" i="13"/>
  <c r="G290" i="13"/>
  <c r="H290" i="13"/>
  <c r="F290" i="13"/>
  <c r="C290" i="13"/>
  <c r="D290" i="13"/>
  <c r="A292" i="13" l="1" a="1"/>
  <c r="A292" i="13" s="1"/>
  <c r="H291" i="13"/>
  <c r="B291" i="13"/>
  <c r="G291" i="13"/>
  <c r="F291" i="13"/>
  <c r="E291" i="13"/>
  <c r="D291" i="13"/>
  <c r="C291" i="13"/>
  <c r="E289" i="14"/>
  <c r="C289" i="14"/>
  <c r="H289" i="14"/>
  <c r="F289" i="14"/>
  <c r="G289" i="14"/>
  <c r="D289" i="14"/>
  <c r="B289" i="14"/>
  <c r="A290" i="14" a="1"/>
  <c r="A290" i="14" s="1"/>
  <c r="G290" i="14" l="1"/>
  <c r="C290" i="14"/>
  <c r="F290" i="14"/>
  <c r="E290" i="14"/>
  <c r="D290" i="14"/>
  <c r="B290" i="14"/>
  <c r="H290" i="14"/>
  <c r="A291" i="14" a="1"/>
  <c r="A291" i="14" s="1"/>
  <c r="A293" i="13" a="1"/>
  <c r="A293" i="13" s="1"/>
  <c r="H292" i="13"/>
  <c r="C292" i="13"/>
  <c r="E292" i="13"/>
  <c r="F292" i="13"/>
  <c r="B292" i="13"/>
  <c r="G292" i="13"/>
  <c r="D292" i="13"/>
  <c r="A294" i="13" l="1" a="1"/>
  <c r="A294" i="13" s="1"/>
  <c r="E293" i="13"/>
  <c r="D293" i="13"/>
  <c r="H293" i="13"/>
  <c r="G293" i="13"/>
  <c r="F293" i="13"/>
  <c r="B293" i="13"/>
  <c r="C293" i="13"/>
  <c r="H291" i="14"/>
  <c r="B291" i="14"/>
  <c r="G291" i="14"/>
  <c r="D291" i="14"/>
  <c r="C291" i="14"/>
  <c r="E291" i="14"/>
  <c r="F291" i="14"/>
  <c r="A295" i="13" l="1" a="1"/>
  <c r="A295" i="13" s="1"/>
  <c r="F294" i="13"/>
  <c r="B294" i="13"/>
  <c r="E294" i="13"/>
  <c r="G294" i="13"/>
  <c r="H294" i="13"/>
  <c r="C294" i="13"/>
  <c r="D294" i="13"/>
  <c r="A296" i="13" l="1" a="1"/>
  <c r="A296" i="13" s="1"/>
  <c r="G295" i="13"/>
  <c r="C295" i="13"/>
  <c r="H295" i="13"/>
  <c r="E295" i="13"/>
  <c r="B295" i="13"/>
  <c r="F295" i="13"/>
  <c r="D295" i="13"/>
  <c r="A297" i="13" l="1" a="1"/>
  <c r="A297" i="13" s="1"/>
  <c r="G296" i="13"/>
  <c r="B296" i="13"/>
  <c r="H296" i="13"/>
  <c r="F296" i="13"/>
  <c r="E296" i="13"/>
  <c r="C296" i="13"/>
  <c r="D296" i="13"/>
  <c r="A298" i="13" l="1" a="1"/>
  <c r="A298" i="13" s="1"/>
  <c r="F297" i="13"/>
  <c r="B297" i="13"/>
  <c r="E297" i="13"/>
  <c r="H297" i="13"/>
  <c r="G297" i="13"/>
  <c r="C297" i="13"/>
  <c r="D297" i="13"/>
  <c r="A299" i="13" l="1" a="1"/>
  <c r="A299" i="13" s="1"/>
  <c r="E298" i="13"/>
  <c r="B298" i="13"/>
  <c r="F298" i="13"/>
  <c r="G298" i="13"/>
  <c r="D298" i="13"/>
  <c r="H298" i="13"/>
  <c r="C298" i="13"/>
  <c r="A300" i="13" l="1" a="1"/>
  <c r="A300" i="13" s="1"/>
  <c r="H299" i="13"/>
  <c r="B299" i="13"/>
  <c r="F299" i="13"/>
  <c r="E299" i="13"/>
  <c r="G299" i="13"/>
  <c r="D299" i="13"/>
  <c r="C299" i="13"/>
  <c r="A301" i="13" l="1" a="1"/>
  <c r="A301" i="13" s="1"/>
  <c r="D300" i="13"/>
  <c r="H300" i="13"/>
  <c r="B300" i="13"/>
  <c r="F300" i="13"/>
  <c r="E300" i="13"/>
  <c r="C300" i="13"/>
  <c r="G300" i="13"/>
  <c r="A302" i="13" l="1" a="1"/>
  <c r="A302" i="13" s="1"/>
  <c r="B301" i="13"/>
  <c r="G301" i="13"/>
  <c r="E301" i="13"/>
  <c r="C301" i="13"/>
  <c r="F301" i="13"/>
  <c r="H301" i="13"/>
  <c r="D301" i="13"/>
  <c r="A303" i="13" l="1" a="1"/>
  <c r="A303" i="13" s="1"/>
  <c r="B302" i="13"/>
  <c r="D302" i="13"/>
  <c r="E302" i="13"/>
  <c r="G302" i="13"/>
  <c r="F302" i="13"/>
  <c r="H302" i="13"/>
  <c r="C302" i="13"/>
  <c r="A304" i="13" l="1" a="1"/>
  <c r="A304" i="13" s="1"/>
  <c r="D303" i="13"/>
  <c r="C303" i="13"/>
  <c r="G303" i="13"/>
  <c r="H303" i="13"/>
  <c r="B303" i="13"/>
  <c r="E303" i="13"/>
  <c r="F303" i="13"/>
  <c r="A305" i="13" l="1" a="1"/>
  <c r="A305" i="13" s="1"/>
  <c r="F304" i="13"/>
  <c r="C304" i="13"/>
  <c r="D304" i="13"/>
  <c r="E304" i="13"/>
  <c r="G304" i="13"/>
  <c r="H304" i="13"/>
  <c r="B304" i="13"/>
  <c r="A306" i="13" l="1" a="1"/>
  <c r="A306" i="13" s="1"/>
  <c r="B305" i="13"/>
  <c r="G305" i="13"/>
  <c r="C305" i="13"/>
  <c r="H305" i="13"/>
  <c r="D305" i="13"/>
  <c r="F305" i="13"/>
  <c r="E305" i="13"/>
  <c r="D306" i="13" l="1"/>
  <c r="F306" i="13"/>
  <c r="B306" i="13"/>
  <c r="G306" i="13"/>
  <c r="E306" i="13"/>
  <c r="C306" i="13"/>
  <c r="H306" i="13"/>
  <c r="A307" i="13" a="1"/>
  <c r="A307" i="13" s="1"/>
  <c r="H307" i="13" l="1"/>
  <c r="C307" i="13"/>
  <c r="G307" i="13"/>
  <c r="E307" i="13"/>
  <c r="D307" i="13"/>
  <c r="B307" i="13"/>
  <c r="F307" i="13"/>
  <c r="A308" i="13" a="1"/>
  <c r="A308" i="13" s="1"/>
  <c r="F308" i="13" l="1"/>
  <c r="C308" i="13"/>
  <c r="H308" i="13"/>
  <c r="B308" i="13"/>
  <c r="D308" i="13"/>
  <c r="G308" i="13"/>
  <c r="E308" i="13"/>
  <c r="A309" i="13" a="1"/>
  <c r="A309" i="13" s="1"/>
  <c r="C309" i="13" l="1"/>
  <c r="D309" i="13"/>
  <c r="H309" i="13"/>
  <c r="F309" i="13"/>
  <c r="E309" i="13"/>
  <c r="B309" i="13"/>
  <c r="G309" i="13"/>
  <c r="A310" i="13" a="1"/>
  <c r="A310" i="13" s="1"/>
  <c r="H310" i="13" l="1"/>
  <c r="F310" i="13"/>
  <c r="E310" i="13"/>
  <c r="D310" i="13"/>
  <c r="B310" i="13"/>
  <c r="G310" i="13"/>
  <c r="C310" i="13"/>
  <c r="A311" i="13" a="1"/>
  <c r="A311" i="13" s="1"/>
  <c r="E311" i="13" l="1"/>
  <c r="H311" i="13"/>
  <c r="F311" i="13"/>
  <c r="D311" i="13"/>
  <c r="B311" i="13"/>
  <c r="C311" i="13"/>
  <c r="G311" i="13"/>
  <c r="A312" i="13" a="1"/>
  <c r="A312" i="13" s="1"/>
  <c r="G312" i="13" l="1"/>
  <c r="D312" i="13"/>
  <c r="E312" i="13"/>
  <c r="H312" i="13"/>
  <c r="F312" i="13"/>
  <c r="B312" i="13"/>
  <c r="C312" i="13"/>
  <c r="A313" i="13" a="1"/>
  <c r="A313" i="13" s="1"/>
  <c r="C313" i="13" l="1"/>
  <c r="G313" i="13"/>
  <c r="D313" i="13"/>
  <c r="E313" i="13"/>
  <c r="H313" i="13"/>
  <c r="F313" i="13"/>
  <c r="B313" i="13"/>
  <c r="A314" i="13" a="1"/>
  <c r="A314" i="13" s="1"/>
  <c r="H314" i="13" l="1"/>
  <c r="G314" i="13"/>
  <c r="C314" i="13"/>
  <c r="E314" i="13"/>
  <c r="F314" i="13"/>
  <c r="B314" i="13"/>
  <c r="D314" i="13"/>
  <c r="A315" i="13" a="1"/>
  <c r="A315" i="13" s="1"/>
  <c r="B315" i="13" l="1"/>
  <c r="G315" i="13"/>
  <c r="E315" i="13"/>
  <c r="F315" i="13"/>
  <c r="C315" i="13"/>
  <c r="D315" i="13"/>
  <c r="H315" i="13"/>
  <c r="A316" i="13" a="1"/>
  <c r="A316" i="13" s="1"/>
  <c r="B316" i="13" l="1"/>
  <c r="G316" i="13"/>
  <c r="E316" i="13"/>
  <c r="H316" i="13"/>
  <c r="F316" i="13"/>
  <c r="D316" i="13"/>
  <c r="C316" i="13"/>
  <c r="A317" i="13" a="1"/>
  <c r="A317" i="13" s="1"/>
  <c r="F317" i="13" l="1"/>
  <c r="E317" i="13"/>
  <c r="B317" i="13"/>
  <c r="C317" i="13"/>
  <c r="D317" i="13"/>
  <c r="H317" i="13"/>
  <c r="G317" i="13"/>
  <c r="A318" i="13" a="1"/>
  <c r="A318" i="13" s="1"/>
  <c r="B318" i="13" l="1"/>
  <c r="E318" i="13"/>
  <c r="C318" i="13"/>
  <c r="H318" i="13"/>
  <c r="D318" i="13"/>
  <c r="G318" i="13"/>
  <c r="F318" i="13"/>
  <c r="A319" i="13" a="1"/>
  <c r="A319" i="13" s="1"/>
  <c r="G319" i="13" l="1"/>
  <c r="C319" i="13"/>
  <c r="D319" i="13"/>
  <c r="E319" i="13"/>
  <c r="F319" i="13"/>
  <c r="B319" i="13"/>
  <c r="H319" i="13"/>
</calcChain>
</file>

<file path=xl/sharedStrings.xml><?xml version="1.0" encoding="utf-8"?>
<sst xmlns="http://schemas.openxmlformats.org/spreadsheetml/2006/main" count="2665" uniqueCount="821">
  <si>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</si>
  <si>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</si>
  <si>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</si>
  <si>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</si>
  <si>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</si>
  <si>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</si>
  <si>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</si>
  <si>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</si>
  <si>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</si>
  <si>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</si>
  <si>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</si>
  <si>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</si>
  <si>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</si>
  <si>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</si>
  <si>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</si>
  <si>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</si>
  <si>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</si>
  <si>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</si>
  <si>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</si>
  <si>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</si>
  <si>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</si>
  <si>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</si>
  <si>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</si>
  <si>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</si>
  <si>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</si>
  <si>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</si>
  <si>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</si>
  <si>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</si>
  <si>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</si>
  <si>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</si>
  <si>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</si>
  <si>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</si>
  <si>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</si>
  <si>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</si>
  <si>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</si>
  <si>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</si>
  <si>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</si>
  <si>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</si>
  <si>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</si>
  <si>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</si>
  <si>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</si>
  <si>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</si>
  <si>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</si>
  <si>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</si>
  <si>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</si>
  <si>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</si>
  <si>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</si>
  <si>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</si>
  <si>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</si>
  <si>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</si>
  <si>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</si>
  <si>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</si>
  <si>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</si>
  <si>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</si>
  <si>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</si>
  <si>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</si>
  <si>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</si>
  <si>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</si>
  <si>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</si>
  <si>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</si>
  <si>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</si>
  <si>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</si>
  <si>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</si>
  <si>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</si>
  <si>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</si>
  <si>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</si>
  <si>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</si>
  <si>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</si>
  <si>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</si>
  <si>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</si>
  <si>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</si>
  <si>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</si>
  <si>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</si>
  <si>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</si>
  <si>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</si>
  <si>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</si>
  <si>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</si>
  <si>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</si>
  <si>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</si>
  <si>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</si>
  <si>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</si>
  <si>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</si>
  <si>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</si>
  <si>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</si>
  <si>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</si>
  <si>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</si>
  <si>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</si>
  <si>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</si>
  <si>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</si>
  <si>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</si>
  <si>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</si>
  <si>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</si>
  <si>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</si>
  <si>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</si>
  <si>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</si>
  <si>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</si>
  <si>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</si>
  <si>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</si>
  <si>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</si>
  <si>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</si>
  <si>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</si>
  <si>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</si>
  <si>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</si>
  <si>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</si>
  <si>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</si>
  <si>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</si>
  <si>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</si>
  <si>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</si>
  <si>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</si>
  <si>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</si>
  <si>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</si>
  <si>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</si>
  <si>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</si>
  <si>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</si>
  <si>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</si>
  <si>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</si>
  <si>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</si>
  <si>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</si>
  <si>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</si>
  <si>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</si>
  <si>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</si>
  <si>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</si>
  <si>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</si>
  <si>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</si>
  <si>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</si>
  <si>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</si>
  <si>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</si>
  <si>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</si>
  <si>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</si>
  <si>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</si>
  <si>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</si>
  <si>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</si>
  <si>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</si>
  <si>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</si>
  <si>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</si>
  <si>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</si>
  <si>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</si>
  <si>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</si>
  <si>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</si>
  <si>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</si>
  <si>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</si>
  <si>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</si>
  <si>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</si>
  <si>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</si>
  <si>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</si>
  <si>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</si>
  <si>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</si>
  <si>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</si>
  <si>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</si>
  <si>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</si>
  <si>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</si>
  <si>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</si>
  <si>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</si>
  <si>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</si>
  <si>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</si>
  <si>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</si>
  <si>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</si>
  <si>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</si>
  <si>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</si>
  <si>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</si>
  <si>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</si>
  <si>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</si>
  <si>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</si>
  <si>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</si>
  <si>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</si>
  <si>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</si>
  <si>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</si>
  <si>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</si>
  <si>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</si>
  <si>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</si>
  <si>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</si>
  <si>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</si>
  <si>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</si>
  <si>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</si>
  <si>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</si>
  <si>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</si>
  <si>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</si>
  <si>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</si>
  <si>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</si>
  <si>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</si>
  <si>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</si>
  <si>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</si>
  <si>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</si>
  <si>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</si>
  <si>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</si>
  <si>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</si>
  <si>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</si>
  <si>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</si>
  <si>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</si>
  <si>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</si>
  <si>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</si>
  <si>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</si>
  <si>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</si>
  <si>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</si>
  <si>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</si>
  <si>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</si>
  <si>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</si>
  <si>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</si>
  <si>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</si>
  <si>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</si>
  <si>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</si>
  <si>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</si>
  <si>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</si>
  <si>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</si>
  <si>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</si>
  <si>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</si>
  <si>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</si>
  <si>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</si>
  <si>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</si>
  <si>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</si>
  <si>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</si>
  <si>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</si>
  <si>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</si>
  <si>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</si>
  <si>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</si>
  <si>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</si>
  <si>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</si>
  <si>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</si>
  <si>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</si>
  <si>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</si>
  <si>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</si>
  <si>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</si>
  <si>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</si>
  <si>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</si>
  <si>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</si>
  <si>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</si>
  <si>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</si>
  <si>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</si>
  <si>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</si>
  <si>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</si>
  <si>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</si>
  <si>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</si>
  <si>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</si>
  <si>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</si>
  <si>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</si>
  <si>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</si>
  <si>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</si>
  <si>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</si>
  <si>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</si>
  <si>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</si>
  <si>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</si>
  <si>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</si>
  <si>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</si>
  <si>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</si>
  <si>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</si>
  <si>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</si>
  <si>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</si>
  <si>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</si>
  <si>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</si>
  <si>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</si>
  <si>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</si>
  <si>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</si>
  <si>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</si>
  <si>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</si>
  <si>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</si>
  <si>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</si>
  <si>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</si>
  <si>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</si>
  <si>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</si>
  <si>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</si>
  <si>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</si>
  <si>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</si>
  <si>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</si>
  <si>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</si>
  <si>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</si>
  <si>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</si>
  <si>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</si>
  <si>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</si>
  <si>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</si>
  <si>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</si>
  <si>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</si>
  <si>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</si>
  <si>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</si>
  <si>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</si>
  <si>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</si>
  <si>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</si>
  <si>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</si>
  <si>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</si>
  <si>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</si>
  <si>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</si>
  <si>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</si>
  <si>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</si>
  <si>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</si>
  <si>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</si>
  <si>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</si>
  <si>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</si>
  <si>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</si>
  <si>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</si>
  <si>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</si>
  <si>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</si>
  <si>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</si>
  <si>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</si>
  <si>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</si>
  <si>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</si>
  <si>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</si>
  <si>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</si>
  <si>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</si>
  <si>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</si>
  <si>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</si>
  <si>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</si>
  <si>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</si>
  <si>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</si>
  <si>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</si>
  <si>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</si>
  <si>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</si>
  <si>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</si>
  <si>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</si>
  <si>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</si>
  <si>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</si>
  <si>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</si>
  <si>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</si>
  <si>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</si>
  <si>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</si>
  <si>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</si>
  <si>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</si>
  <si>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</si>
  <si>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</si>
  <si>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</si>
  <si>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</si>
  <si>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</si>
  <si>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</si>
  <si>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</si>
  <si>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</si>
  <si>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</si>
  <si>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</si>
  <si>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</si>
  <si>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</si>
  <si>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</si>
  <si>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</si>
  <si>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</si>
  <si>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</si>
  <si>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</si>
  <si>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</si>
  <si>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</si>
  <si>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</si>
  <si>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</si>
  <si>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</si>
  <si>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</si>
  <si>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</si>
  <si>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</si>
  <si>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</si>
  <si>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</si>
  <si>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</si>
  <si>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</si>
  <si>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</si>
  <si>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</si>
  <si>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</si>
  <si>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</si>
  <si>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</si>
  <si>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</si>
  <si>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</si>
  <si>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</si>
  <si>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</si>
  <si>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</si>
  <si>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</si>
  <si>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</si>
  <si>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</si>
  <si>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</si>
  <si>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</si>
  <si>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</si>
  <si>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</si>
  <si>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</si>
  <si>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</si>
  <si>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</si>
  <si>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</si>
  <si>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</si>
  <si>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</si>
  <si>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</si>
  <si>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</si>
  <si>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</si>
  <si>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</si>
  <si>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</si>
  <si>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</si>
  <si>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</si>
  <si>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</si>
  <si>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</si>
  <si>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</si>
  <si>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</si>
  <si>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</si>
  <si>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</si>
  <si>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</si>
  <si>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</si>
  <si>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</si>
  <si>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</si>
  <si>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</si>
  <si>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</si>
  <si>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</si>
  <si>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</si>
  <si>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</si>
  <si>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</si>
  <si>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</si>
  <si>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</si>
  <si>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</si>
  <si>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</si>
  <si>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</si>
  <si>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</si>
  <si>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</si>
  <si>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</si>
  <si>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</si>
  <si>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</si>
  <si>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</si>
  <si>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</si>
  <si>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</si>
  <si>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</si>
  <si>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</si>
  <si>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</si>
  <si>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</si>
  <si>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</si>
  <si>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</si>
  <si>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</si>
  <si>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</si>
  <si>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</si>
  <si>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</si>
  <si>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</si>
  <si>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</si>
  <si>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</si>
  <si>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</si>
  <si>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</si>
  <si>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</si>
  <si>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</si>
  <si>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</si>
  <si>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</si>
  <si>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</si>
  <si>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</si>
  <si>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</si>
  <si>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</si>
  <si>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</si>
  <si>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</si>
  <si>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</si>
  <si>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</si>
  <si>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</si>
  <si>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</si>
  <si>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</si>
  <si>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</si>
  <si>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</si>
  <si>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</si>
  <si>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</si>
  <si>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</si>
  <si>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</si>
  <si>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</si>
  <si>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</si>
  <si>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</si>
  <si>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</si>
  <si>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</si>
  <si>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</si>
  <si>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</si>
  <si>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</si>
  <si>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</si>
  <si>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</si>
  <si>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</si>
  <si>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</si>
  <si>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</si>
  <si>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</si>
  <si>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</si>
  <si>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</si>
  <si>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</si>
  <si>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</si>
  <si>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</si>
  <si>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</si>
  <si>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</si>
  <si>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</si>
  <si>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</si>
  <si>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</si>
  <si>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</si>
  <si>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</si>
  <si>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</si>
  <si>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</si>
  <si>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</si>
  <si>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</si>
  <si>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</si>
  <si>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</si>
  <si>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</si>
  <si>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</si>
  <si>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</si>
  <si>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</si>
  <si>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</si>
  <si>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</si>
  <si>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</si>
  <si>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</si>
  <si>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</si>
  <si>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</si>
  <si>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</si>
  <si>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</si>
  <si>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</si>
  <si>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</si>
  <si>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</si>
  <si>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</si>
  <si>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</si>
  <si>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</si>
  <si>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</si>
  <si>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</si>
  <si>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</si>
  <si>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</si>
  <si>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</si>
  <si>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</si>
  <si>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</si>
  <si>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</si>
  <si>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</si>
  <si>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</si>
  <si>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</si>
  <si>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</si>
  <si>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</si>
  <si>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</si>
  <si>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</si>
  <si>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</si>
  <si>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</si>
  <si>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</si>
  <si>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</si>
  <si>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</si>
  <si>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</si>
  <si>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</si>
  <si>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</si>
  <si>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</si>
  <si>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</si>
  <si>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</si>
  <si>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</si>
  <si>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</si>
  <si>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</si>
  <si>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</si>
  <si>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</si>
  <si>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</si>
  <si>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</si>
  <si>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</si>
  <si>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</si>
  <si>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</si>
  <si>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</si>
  <si>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</si>
  <si>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</si>
  <si>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</si>
  <si>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</si>
  <si>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</si>
  <si>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</si>
  <si>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</si>
  <si>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</si>
  <si>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</si>
  <si>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</si>
  <si>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</si>
  <si>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</si>
  <si>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</si>
  <si>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</si>
  <si>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</si>
  <si>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</si>
  <si>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</si>
  <si>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</si>
  <si>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</si>
  <si>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</si>
  <si>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</si>
  <si>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</si>
  <si>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</si>
  <si>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</si>
  <si>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</si>
  <si>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</si>
  <si>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</si>
  <si>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</si>
  <si>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</si>
  <si>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</si>
  <si>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</si>
  <si>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</si>
  <si>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</si>
  <si>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</si>
  <si>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</si>
  <si>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</si>
  <si>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</si>
  <si>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</si>
  <si>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</si>
  <si>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</si>
  <si>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</si>
  <si>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</si>
  <si>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</si>
  <si>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</si>
  <si>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</si>
  <si>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</si>
  <si>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</si>
  <si>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</si>
  <si>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</si>
  <si>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</si>
  <si>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</si>
  <si>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</si>
  <si>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</si>
  <si>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</si>
  <si>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</si>
  <si>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</si>
  <si>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</si>
  <si>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</si>
  <si>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</si>
  <si>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</si>
  <si>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</si>
  <si>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</si>
  <si>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</si>
  <si>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</si>
  <si>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</si>
  <si>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</si>
  <si>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</si>
  <si>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</si>
  <si>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</si>
  <si>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</si>
  <si>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</si>
  <si>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</si>
  <si>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</si>
  <si>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</si>
  <si>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</si>
  <si>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</si>
  <si>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</si>
  <si>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</si>
  <si>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</si>
  <si>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</si>
  <si>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</si>
  <si>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</si>
  <si>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</si>
  <si>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</si>
  <si>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</si>
  <si>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</si>
  <si>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</si>
  <si>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</si>
  <si>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</si>
  <si>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</si>
  <si>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</si>
  <si>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</si>
  <si>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</si>
  <si>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</si>
  <si>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</si>
  <si>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</si>
  <si>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</si>
  <si>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</si>
  <si>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</si>
  <si>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</si>
  <si>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</si>
  <si>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</si>
  <si>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</si>
  <si>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</si>
  <si>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</si>
  <si>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</si>
  <si>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</si>
  <si>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</si>
  <si>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</si>
  <si>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</si>
  <si>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</si>
  <si>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</si>
  <si>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</si>
  <si>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</si>
  <si>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</si>
  <si>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</si>
  <si>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</si>
  <si>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</si>
  <si>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</si>
  <si>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</si>
  <si>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</si>
  <si>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</si>
  <si>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</si>
  <si>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</si>
  <si>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</si>
  <si>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</si>
  <si>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</si>
  <si>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</si>
  <si>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</si>
  <si>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</si>
  <si>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</si>
  <si>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</si>
  <si>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</si>
  <si>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</si>
  <si>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</si>
  <si>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</si>
  <si>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</si>
  <si>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</si>
  <si>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</si>
  <si>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</si>
  <si>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</si>
  <si>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</si>
  <si>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</si>
  <si>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</si>
  <si>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</si>
  <si>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</si>
  <si>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</si>
  <si>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</si>
  <si>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</si>
  <si>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</si>
  <si>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</si>
  <si>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</si>
  <si>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</si>
  <si>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</si>
  <si>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</si>
  <si>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</si>
  <si>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</si>
  <si>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</si>
  <si>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</si>
  <si>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</si>
  <si>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</si>
  <si>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</si>
  <si>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</si>
  <si>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</si>
  <si>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</si>
  <si>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</si>
  <si>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</si>
  <si>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</si>
  <si>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</si>
  <si>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</si>
  <si>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17:00 to 19:00</t>
  </si>
  <si>
    <t>07:30 to 17:00
19:00 to 21:30</t>
  </si>
  <si>
    <t>00:00 to 07:30
21:30 to 24:00</t>
  </si>
  <si>
    <t>07:30 to 21:30</t>
  </si>
  <si>
    <t>16:30 to 19:30</t>
  </si>
  <si>
    <t>00:00 to 16:30
19:30 to 24:00</t>
  </si>
  <si>
    <t>Monday to Friday 
(Including Bank Holidays)
Nov to Feb Inclusive (excluding 22nd Dec to 4th Jan inclusive)</t>
  </si>
  <si>
    <t>Monday to Friday 
(Including Bank Holidays)
Mar to Oct Inclusive  (plus 22nd Dec to 4th Jan inclusive)</t>
  </si>
  <si>
    <t>Monday to Friday 
(Including Bank Holidays) Mar to Oct Inclusive (plus 22nd Dec to 4th Jan inclusive)</t>
  </si>
  <si>
    <t>Monday to Friday 
(Including Bank Holidays) Nov to Feb Inclusive (excluding 22nd Dec to 4th Jan inclusive)</t>
  </si>
  <si>
    <t>Monday to Friday 
Mar to Oct</t>
  </si>
  <si>
    <t>00:00 - 06:30
23:30 - 24:00</t>
  </si>
  <si>
    <t>06:30 - 23:30</t>
  </si>
  <si>
    <t>Monday to Friday 
Nov to Feb</t>
  </si>
  <si>
    <t>06:30 - 16:00</t>
  </si>
  <si>
    <t>19:00 - 23:30</t>
  </si>
  <si>
    <t>132kV connected</t>
  </si>
  <si>
    <t>132/EHV connected</t>
  </si>
  <si>
    <t>132/HV connected</t>
  </si>
  <si>
    <t>EHV connected</t>
  </si>
  <si>
    <t>High Voltage Substation</t>
  </si>
  <si>
    <t>High Voltage Network</t>
  </si>
  <si>
    <t>Low Voltage Substation</t>
  </si>
  <si>
    <t>Low Voltage Network</t>
  </si>
  <si>
    <t>Monday to Friday (Including Bank Holidays) Nov to Feb Inclusive (excluding 22nd Dec to 4th Jan inclusive)</t>
  </si>
  <si>
    <t>L03</t>
  </si>
  <si>
    <t>L04</t>
  </si>
  <si>
    <t/>
  </si>
  <si>
    <t>1, 2 or 0</t>
  </si>
  <si>
    <t>3 to 8 or 0</t>
  </si>
  <si>
    <t>LLFC/DUoS Tariff Id</t>
  </si>
  <si>
    <t>Open LLFCs/DUoS Tariff Id</t>
  </si>
  <si>
    <t>Closed LLFCs/DUoS Tariff Id</t>
  </si>
  <si>
    <t>Submitted</t>
  </si>
  <si>
    <t>L01 , L61 , L31</t>
  </si>
  <si>
    <t>L03 , L63 , L33</t>
  </si>
  <si>
    <t>L04 , L64 , L34</t>
  </si>
  <si>
    <t>11L , 61L , 1L1 , 6L1 , 3L1</t>
  </si>
  <si>
    <t>12L , 62L , 1L2 , 6L2 , 3L2</t>
  </si>
  <si>
    <t>13L , 63L , 1L3 , 6L3 , 3L3</t>
  </si>
  <si>
    <t>14L , 64L , 1L4 , 6L4 , 3L4</t>
  </si>
  <si>
    <t>L06 , L66 , L36</t>
  </si>
  <si>
    <t>L26 , L86 , L56</t>
  </si>
  <si>
    <t xml:space="preserve">21L , 71L </t>
  </si>
  <si>
    <t xml:space="preserve">22L , 72L </t>
  </si>
  <si>
    <t xml:space="preserve">23L , 73L </t>
  </si>
  <si>
    <t xml:space="preserve">24L , 74L </t>
  </si>
  <si>
    <t>L85 , L55</t>
  </si>
  <si>
    <t xml:space="preserve">Y1L </t>
  </si>
  <si>
    <t xml:space="preserve">Y2L </t>
  </si>
  <si>
    <t xml:space="preserve">Y3L </t>
  </si>
  <si>
    <t xml:space="preserve">Y4L </t>
  </si>
  <si>
    <t>L84 , L54</t>
  </si>
  <si>
    <t xml:space="preserve">81L </t>
  </si>
  <si>
    <t xml:space="preserve">82L </t>
  </si>
  <si>
    <t xml:space="preserve">83L </t>
  </si>
  <si>
    <t xml:space="preserve">84L </t>
  </si>
  <si>
    <t>L11 , L71 , L41</t>
  </si>
  <si>
    <t>LL1 , LE1 , LH1</t>
  </si>
  <si>
    <t>LE5 , LH5</t>
  </si>
  <si>
    <t>LE8 , LH8</t>
  </si>
  <si>
    <t>L01</t>
  </si>
  <si>
    <t>11L, 1L1</t>
  </si>
  <si>
    <t>12L, 1L2</t>
  </si>
  <si>
    <t>13L, 1L3</t>
  </si>
  <si>
    <t>14L, 1L4</t>
  </si>
  <si>
    <t>L06</t>
  </si>
  <si>
    <t>L26</t>
  </si>
  <si>
    <t>21L</t>
  </si>
  <si>
    <t>22L</t>
  </si>
  <si>
    <t>23L</t>
  </si>
  <si>
    <t>24L</t>
  </si>
  <si>
    <t>L11</t>
  </si>
  <si>
    <t>LL1</t>
  </si>
  <si>
    <t>LL3</t>
  </si>
  <si>
    <t>L61</t>
  </si>
  <si>
    <t>L63</t>
  </si>
  <si>
    <t>L64</t>
  </si>
  <si>
    <t>61L, 6L1</t>
  </si>
  <si>
    <t>62L, 6L2</t>
  </si>
  <si>
    <t>63L, 6L3</t>
  </si>
  <si>
    <t>64L, 6L4</t>
  </si>
  <si>
    <t>L66</t>
  </si>
  <si>
    <t>L86</t>
  </si>
  <si>
    <t>71L</t>
  </si>
  <si>
    <t>72L</t>
  </si>
  <si>
    <t>73L</t>
  </si>
  <si>
    <t>74L</t>
  </si>
  <si>
    <t>L85</t>
  </si>
  <si>
    <t>Y1L</t>
  </si>
  <si>
    <t>Y2L</t>
  </si>
  <si>
    <t>Y3L</t>
  </si>
  <si>
    <t>Y4L</t>
  </si>
  <si>
    <t>L84</t>
  </si>
  <si>
    <t>81L</t>
  </si>
  <si>
    <t>82L</t>
  </si>
  <si>
    <t>83L</t>
  </si>
  <si>
    <t>84L</t>
  </si>
  <si>
    <t>L71</t>
  </si>
  <si>
    <t>LH1</t>
  </si>
  <si>
    <t>LH3</t>
  </si>
  <si>
    <t>LH5</t>
  </si>
  <si>
    <t>LH8</t>
  </si>
  <si>
    <t>L31</t>
  </si>
  <si>
    <t>L33</t>
  </si>
  <si>
    <t>L34</t>
  </si>
  <si>
    <t>3L1</t>
  </si>
  <si>
    <t>3L2</t>
  </si>
  <si>
    <t>3L3</t>
  </si>
  <si>
    <t>3L4</t>
  </si>
  <si>
    <t>L36</t>
  </si>
  <si>
    <t>L56</t>
  </si>
  <si>
    <t>L55</t>
  </si>
  <si>
    <t>L54</t>
  </si>
  <si>
    <t>L41</t>
  </si>
  <si>
    <t>LE1</t>
  </si>
  <si>
    <t>LE3</t>
  </si>
  <si>
    <t>LE5</t>
  </si>
  <si>
    <t>LE8</t>
  </si>
  <si>
    <t>LL3 , LE3 , LH3</t>
  </si>
  <si>
    <t>Eclipse Power Distribution Limited - GSP L</t>
  </si>
  <si>
    <t>Eclipse Power Distribution Limited has no Preserved NHH Tariffs/Additional LLFCs/DUoS Tariff IDs</t>
  </si>
  <si>
    <t>Eclipse Power Distribution Limited has no Preserved HH Tariffs/Additional LLFCs/DUoS Tariff IDs</t>
  </si>
  <si>
    <t>2027/28</t>
  </si>
  <si>
    <t>1 April 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</si>
</sst>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CCFFCC"/>
        <bgColor indexed="55"/>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5">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4"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6" xfId="6" applyBorder="1" applyAlignment="1">
      <alignment horizontal="center" vertical="center" wrapText="1"/>
    </xf>
    <xf numFmtId="0" fontId="6" fillId="0" borderId="1" xfId="6" applyBorder="1" applyAlignment="1">
      <alignment horizontal="center" vertical="center" wrapText="1"/>
    </xf>
    <xf numFmtId="0" fontId="6" fillId="17" borderId="1" xfId="6" applyFill="1" applyBorder="1" applyAlignment="1">
      <alignment horizontal="center" vertical="center" wrapText="1"/>
    </xf>
    <xf numFmtId="0" fontId="6" fillId="4" borderId="1" xfId="6" applyFill="1" applyBorder="1" applyAlignment="1">
      <alignment horizontal="center" vertical="center" wrapText="1"/>
    </xf>
    <xf numFmtId="0" fontId="6" fillId="0" borderId="3" xfId="6" applyBorder="1" applyAlignment="1">
      <alignment horizontal="center" vertical="center" wrapText="1"/>
    </xf>
    <xf numFmtId="0" fontId="7" fillId="0" borderId="6" xfId="0" applyFont="1" applyBorder="1" applyAlignment="1">
      <alignment vertical="top" wrapText="1"/>
    </xf>
    <xf numFmtId="0" fontId="6" fillId="17" borderId="1" xfId="0" applyFont="1" applyFill="1" applyBorder="1" applyAlignment="1">
      <alignment horizontal="center" vertical="center"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0" fontId="6" fillId="9" borderId="1" xfId="0" quotePrefix="1" applyFont="1" applyFill="1" applyBorder="1" applyAlignment="1" applyProtection="1">
      <alignment horizontal="left" vertical="center" wrapText="1"/>
      <protection locked="0"/>
    </xf>
    <xf numFmtId="0" fontId="6" fillId="9" borderId="1" xfId="0" quotePrefix="1" applyFont="1" applyFill="1" applyBorder="1" applyAlignment="1">
      <alignment horizontal="left" vertical="center" wrapText="1"/>
    </xf>
    <xf numFmtId="1" fontId="6" fillId="9" borderId="1" xfId="0" quotePrefix="1" applyNumberFormat="1" applyFont="1" applyFill="1" applyBorder="1" applyAlignment="1">
      <alignment horizontal="left" vertical="center" wrapText="1"/>
    </xf>
    <xf numFmtId="0" fontId="6" fillId="9" borderId="1" xfId="6" applyFill="1" applyBorder="1" applyAlignment="1" applyProtection="1">
      <alignment horizontal="left" vertical="center" wrapText="1"/>
      <protection locked="0"/>
    </xf>
    <xf numFmtId="183" fontId="4" fillId="9" borderId="1" xfId="6" applyNumberFormat="1" applyFont="1" applyFill="1" applyBorder="1" applyAlignment="1">
      <alignment horizontal="center" vertical="center"/>
    </xf>
    <xf numFmtId="181" fontId="4" fillId="12"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1" fontId="4" fillId="9"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82" fontId="21" fillId="3" borderId="1" xfId="0" applyNumberFormat="1" applyFont="1" applyFill="1" applyBorder="1" applyAlignment="1">
      <alignment horizontal="center" vertical="center"/>
    </xf>
    <xf numFmtId="164" fontId="21" fillId="39" borderId="1" xfId="0" applyNumberFormat="1" applyFont="1" applyFill="1" applyBorder="1" applyAlignment="1">
      <alignment horizontal="center" vertical="center"/>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17" fillId="0" borderId="0" xfId="1" applyNumberFormat="1"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17" fillId="0" borderId="4" xfId="1" applyNumberFormat="1" applyFont="1" applyFill="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0" fillId="0" borderId="1" xfId="0" applyBorder="1" applyAlignment="1">
      <alignment vertical="top"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172" fontId="35" fillId="0" borderId="18" xfId="0" applyNumberFormat="1"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172" fontId="35" fillId="0" borderId="12" xfId="0" applyNumberFormat="1"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172" fontId="35" fillId="0" borderId="14" xfId="0" applyNumberFormat="1" applyFont="1" applyBorder="1" applyAlignment="1">
      <alignment horizontal="center" vertical="center" wrapText="1"/>
    </xf>
    <xf numFmtId="0" fontId="35" fillId="0" borderId="18" xfId="0" applyFont="1" applyBorder="1" applyAlignment="1">
      <alignment horizontal="center" vertical="center" wrapText="1"/>
    </xf>
    <xf numFmtId="0" fontId="35" fillId="0" borderId="12" xfId="0" applyFont="1" applyBorder="1" applyAlignment="1">
      <alignment horizontal="center" vertical="center" wrapText="1"/>
    </xf>
    <xf numFmtId="0" fontId="35" fillId="0" borderId="14" xfId="0" applyFont="1" applyBorder="1" applyAlignment="1">
      <alignment horizontal="center" vertical="center" wrapText="1"/>
    </xf>
    <xf numFmtId="0" fontId="17" fillId="0" borderId="11" xfId="1" applyNumberFormat="1" applyFont="1" applyFill="1" applyBorder="1" applyAlignment="1">
      <alignment horizontal="center" vertical="center" wrapText="1"/>
    </xf>
    <xf numFmtId="0" fontId="17" fillId="0" borderId="1" xfId="1" applyNumberFormat="1" applyFont="1" applyFill="1" applyBorder="1" applyAlignment="1">
      <alignment horizontal="center" vertical="center"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6" applyFont="1" applyBorder="1" applyAlignment="1">
      <alignment horizontal="center" vertical="center" wrapText="1"/>
    </xf>
    <xf numFmtId="0" fontId="7" fillId="0" borderId="5" xfId="6" applyFont="1" applyBorder="1" applyAlignment="1">
      <alignment horizontal="center" vertical="center" wrapText="1"/>
    </xf>
    <xf numFmtId="0" fontId="7" fillId="0" borderId="1" xfId="0" applyFont="1" applyBorder="1" applyAlignment="1">
      <alignment horizontal="left" vertical="center" wrapText="1" indent="1"/>
    </xf>
    <xf numFmtId="0" fontId="17" fillId="0" borderId="0" xfId="1" applyNumberFormat="1" applyFont="1" applyFill="1" applyBorder="1" applyAlignment="1" applyProtection="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0" borderId="0" xfId="0" applyFont="1" applyAlignment="1">
      <alignment horizontal="center" vertical="center" wrapText="1"/>
    </xf>
    <xf numFmtId="0" fontId="6" fillId="0" borderId="8" xfId="0" applyFont="1" applyBorder="1" applyAlignment="1">
      <alignment horizontal="center" vertical="center" wrapText="1"/>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D5" sqref="D5"/>
    </sheetView>
  </sheetViews>
  <sheetFormatPr defaultRowHeight="13.2" x14ac:dyDescent="0.25"/>
  <cols>
    <col min="1" max="1" width="70.33203125" customWidth="1"/>
    <col min="2" max="2" width="46.3320312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1" t="s">
        <v>122</v>
      </c>
      <c r="B2" s="60"/>
      <c r="C2" s="60"/>
      <c r="D2" s="60"/>
      <c r="E2" s="60"/>
    </row>
    <row r="3" spans="1:8" ht="13.8" x14ac:dyDescent="0.25">
      <c r="A3" s="60"/>
      <c r="B3" s="128" t="s">
        <v>123</v>
      </c>
      <c r="C3" s="127" t="s">
        <v>126</v>
      </c>
      <c r="D3" s="127" t="s">
        <v>30</v>
      </c>
      <c r="E3" s="127" t="s">
        <v>29</v>
      </c>
    </row>
    <row r="4" spans="1:8" ht="13.8" x14ac:dyDescent="0.25">
      <c r="A4" s="61" t="s">
        <v>122</v>
      </c>
      <c r="B4" s="29" t="s">
        <v>816</v>
      </c>
      <c r="C4" s="29" t="s">
        <v>819</v>
      </c>
      <c r="D4" s="29" t="s">
        <v>820</v>
      </c>
      <c r="E4" s="29" t="s">
        <v>729</v>
      </c>
    </row>
    <row r="5" spans="1:8" x14ac:dyDescent="0.25">
      <c r="A5" s="60"/>
      <c r="B5" s="60"/>
      <c r="C5" s="60"/>
      <c r="D5" s="60"/>
      <c r="E5" s="60"/>
    </row>
    <row r="6" spans="1:8" ht="16.8" x14ac:dyDescent="0.25">
      <c r="A6" s="63" t="s">
        <v>24</v>
      </c>
      <c r="B6" s="60"/>
      <c r="C6" s="60"/>
      <c r="D6" s="60"/>
      <c r="E6" s="60"/>
    </row>
    <row r="7" spans="1:8" ht="13.8" x14ac:dyDescent="0.25">
      <c r="A7" s="64" t="s">
        <v>25</v>
      </c>
      <c r="B7" s="215" t="s">
        <v>26</v>
      </c>
      <c r="C7" s="215"/>
      <c r="D7" s="215"/>
      <c r="E7" s="215"/>
    </row>
    <row r="8" spans="1:8" ht="30" customHeight="1" x14ac:dyDescent="0.25">
      <c r="A8" s="68" t="s">
        <v>177</v>
      </c>
      <c r="B8" s="213" t="s">
        <v>166</v>
      </c>
      <c r="C8" s="213"/>
      <c r="D8" s="213"/>
      <c r="E8" s="213"/>
    </row>
    <row r="9" spans="1:8" ht="30" customHeight="1" x14ac:dyDescent="0.25">
      <c r="A9" s="68" t="s">
        <v>688</v>
      </c>
      <c r="B9" s="21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L Licence area.</v>
      </c>
      <c r="C9" s="213"/>
      <c r="D9" s="213"/>
      <c r="E9" s="213"/>
    </row>
    <row r="10" spans="1:8" ht="30" customHeight="1" x14ac:dyDescent="0.25">
      <c r="A10" s="68" t="s">
        <v>45</v>
      </c>
      <c r="B10" s="213" t="s">
        <v>28</v>
      </c>
      <c r="C10" s="213"/>
      <c r="D10" s="213"/>
      <c r="E10" s="213"/>
    </row>
    <row r="11" spans="1:8" ht="61.5" customHeight="1" x14ac:dyDescent="0.25">
      <c r="A11" s="68" t="s">
        <v>46</v>
      </c>
      <c r="B11" s="21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L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3"/>
      <c r="D11" s="213"/>
      <c r="E11" s="213"/>
      <c r="F11" s="210"/>
      <c r="G11" s="210"/>
      <c r="H11" s="210"/>
    </row>
    <row r="12" spans="1:8" ht="86.25" customHeight="1" x14ac:dyDescent="0.25">
      <c r="A12" s="68" t="s">
        <v>36</v>
      </c>
      <c r="B12" s="213" t="s">
        <v>140</v>
      </c>
      <c r="C12" s="213"/>
      <c r="D12" s="213"/>
      <c r="E12" s="213"/>
    </row>
    <row r="13" spans="1:8" ht="33.75" customHeight="1" x14ac:dyDescent="0.25">
      <c r="A13" s="68" t="s">
        <v>141</v>
      </c>
      <c r="B13" s="21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L Licence area.</v>
      </c>
      <c r="C13" s="213"/>
      <c r="D13" s="213"/>
      <c r="E13" s="213"/>
    </row>
    <row r="14" spans="1:8" ht="33.75" customHeight="1" x14ac:dyDescent="0.25">
      <c r="A14" s="161" t="s">
        <v>473</v>
      </c>
      <c r="B14" s="213" t="s">
        <v>474</v>
      </c>
      <c r="C14" s="213"/>
      <c r="D14" s="213"/>
      <c r="E14" s="213"/>
    </row>
    <row r="15" spans="1:8" ht="29.25" customHeight="1" x14ac:dyDescent="0.25">
      <c r="A15" s="68" t="s">
        <v>39</v>
      </c>
      <c r="B15" s="213" t="s">
        <v>108</v>
      </c>
      <c r="C15" s="213"/>
      <c r="D15" s="213"/>
      <c r="E15" s="213"/>
    </row>
    <row r="16" spans="1:8" ht="29.25" customHeight="1" x14ac:dyDescent="0.25">
      <c r="A16" s="161" t="s">
        <v>689</v>
      </c>
      <c r="B16" s="213" t="s">
        <v>690</v>
      </c>
      <c r="C16" s="213"/>
      <c r="D16" s="213"/>
      <c r="E16" s="213"/>
    </row>
    <row r="17" spans="1:5" ht="29.25" customHeight="1" x14ac:dyDescent="0.25">
      <c r="A17" s="68" t="s">
        <v>587</v>
      </c>
      <c r="B17" s="213" t="s">
        <v>589</v>
      </c>
      <c r="C17" s="213"/>
      <c r="D17" s="213"/>
      <c r="E17" s="213"/>
    </row>
    <row r="18" spans="1:5" ht="29.25" customHeight="1" x14ac:dyDescent="0.25">
      <c r="A18" s="68" t="s">
        <v>691</v>
      </c>
      <c r="B18" s="213" t="s">
        <v>692</v>
      </c>
      <c r="C18" s="213"/>
      <c r="D18" s="213"/>
      <c r="E18" s="213"/>
    </row>
    <row r="19" spans="1:5" ht="30" customHeight="1" x14ac:dyDescent="0.25">
      <c r="A19" s="68" t="s">
        <v>82</v>
      </c>
      <c r="B19" s="213" t="s">
        <v>81</v>
      </c>
      <c r="C19" s="213"/>
      <c r="D19" s="213"/>
      <c r="E19" s="213"/>
    </row>
    <row r="20" spans="1:5" x14ac:dyDescent="0.25">
      <c r="A20" s="60"/>
      <c r="B20" s="60"/>
      <c r="C20" s="60"/>
      <c r="D20" s="60"/>
      <c r="E20" s="60"/>
    </row>
    <row r="21" spans="1:5" ht="13.8" x14ac:dyDescent="0.25">
      <c r="A21" s="65" t="s">
        <v>34</v>
      </c>
      <c r="B21" s="60"/>
      <c r="C21" s="60"/>
      <c r="D21" s="60"/>
      <c r="E21" s="60"/>
    </row>
    <row r="22" spans="1:5" ht="13.8" x14ac:dyDescent="0.25">
      <c r="A22" s="64"/>
      <c r="B22" s="214"/>
      <c r="C22" s="214"/>
      <c r="D22" s="214"/>
      <c r="E22" s="214"/>
    </row>
    <row r="23" spans="1:5" ht="32.25" customHeight="1" x14ac:dyDescent="0.25">
      <c r="A23" s="211" t="s">
        <v>65</v>
      </c>
      <c r="B23" s="212"/>
      <c r="C23" s="212"/>
      <c r="D23" s="212"/>
      <c r="E23" s="212"/>
    </row>
    <row r="24" spans="1:5" x14ac:dyDescent="0.25">
      <c r="A24" s="60"/>
      <c r="B24" s="60"/>
      <c r="C24" s="60"/>
      <c r="D24" s="60"/>
      <c r="E24" s="60"/>
    </row>
    <row r="25" spans="1:5" ht="13.8" x14ac:dyDescent="0.25">
      <c r="A25" s="66" t="s">
        <v>35</v>
      </c>
      <c r="B25" s="60"/>
      <c r="C25" s="60"/>
      <c r="D25" s="60"/>
      <c r="E25" s="60"/>
    </row>
    <row r="26" spans="1:5" ht="13.8" x14ac:dyDescent="0.25">
      <c r="A26" s="62"/>
      <c r="B26" s="214"/>
      <c r="C26" s="214"/>
      <c r="D26" s="214"/>
      <c r="E26" s="214"/>
    </row>
    <row r="27" spans="1:5" ht="28.5" customHeight="1" x14ac:dyDescent="0.25">
      <c r="A27" s="211" t="s">
        <v>47</v>
      </c>
      <c r="B27" s="212"/>
      <c r="C27" s="212"/>
      <c r="D27" s="212"/>
      <c r="E27" s="212"/>
    </row>
    <row r="28" spans="1:5" ht="28.5" customHeight="1" x14ac:dyDescent="0.25">
      <c r="A28" s="209" t="s">
        <v>121</v>
      </c>
      <c r="B28" s="209"/>
      <c r="C28" s="209"/>
      <c r="D28" s="209"/>
      <c r="E28" s="209"/>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166"/>
  <sheetViews>
    <sheetView zoomScale="80" zoomScaleNormal="80" zoomScaleSheetLayoutView="100" workbookViewId="0">
      <selection activeCell="A4" sqref="A4:Q4"/>
    </sheetView>
  </sheetViews>
  <sheetFormatPr defaultColWidth="9.109375" defaultRowHeight="27.75" customHeight="1" x14ac:dyDescent="0.25"/>
  <cols>
    <col min="1" max="1" width="63.44140625" style="2" customWidth="1"/>
    <col min="2" max="2" width="27.33203125" style="3" customWidth="1"/>
    <col min="3" max="3" width="6.88671875" style="2" customWidth="1"/>
    <col min="4" max="5" width="17.5546875" style="3" customWidth="1"/>
    <col min="6" max="16384" width="9.109375" style="2"/>
  </cols>
  <sheetData>
    <row r="1" spans="1:5" ht="27.75" customHeight="1" x14ac:dyDescent="0.25">
      <c r="A1" s="14" t="s">
        <v>27</v>
      </c>
      <c r="B1" s="287"/>
      <c r="C1" s="287"/>
      <c r="D1" s="160"/>
      <c r="E1" s="160"/>
    </row>
    <row r="2" spans="1:5" ht="35.1" customHeight="1" x14ac:dyDescent="0.25">
      <c r="A2" s="241" t="str">
        <f>Overview!B4&amp; " - Effective from "&amp;Overview!D4&amp;" - "&amp;Overview!E4&amp;" Supplier of Last Resort and Eligible Bad Debt Pass-Through Costs"</f>
        <v>Eclipse Power Distribution Limited - GSP L - Effective from 1 April 2027 - Submitted Supplier of Last Resort and Eligible Bad Debt Pass-Through Costs</v>
      </c>
      <c r="B2" s="242"/>
      <c r="C2" s="242"/>
      <c r="D2" s="242"/>
      <c r="E2" s="243"/>
    </row>
    <row r="3" spans="1:5" s="230" customFormat="1" ht="17.100000000000001" customHeight="1" x14ac:dyDescent="0.25"/>
    <row r="4" spans="1:5" s="70" customFormat="1" ht="21" customHeight="1" x14ac:dyDescent="0.25">
      <c r="A4" s="77"/>
      <c r="B4" s="77"/>
      <c r="C4" s="77"/>
      <c r="D4" s="77"/>
      <c r="E4" s="77"/>
    </row>
    <row r="5" spans="1:5" ht="78.75" customHeight="1" x14ac:dyDescent="0.25">
      <c r="A5" s="28" t="s">
        <v>127</v>
      </c>
      <c r="B5" s="15" t="s">
        <v>423</v>
      </c>
      <c r="C5" s="15" t="s">
        <v>31</v>
      </c>
      <c r="D5" s="15" t="s">
        <v>471</v>
      </c>
      <c r="E5" s="15" t="s">
        <v>472</v>
      </c>
    </row>
    <row r="6" spans="1:5" ht="13.8" x14ac:dyDescent="0.25">
      <c r="A6" s="17" t="s">
        <v>661</v>
      </c>
      <c r="B6" s="43" t="str">
        <f>IFERROR(INDEX('Annex 1 LV, HV and UMS charges'!$B$13:$B$46,MATCH($A6,'Annex 1 LV, HV and UMS charges'!$A$13:$A$311,0)),INDEX('Annex 4 LDNO charges'!$B$13:$B$204,MATCH($A6,'Annex 4 LDNO charges'!$A$13:$A$204,0)))</f>
        <v>L01 , L61 , L31</v>
      </c>
      <c r="C6" s="168" t="s">
        <v>594</v>
      </c>
      <c r="D6" s="169">
        <v>0</v>
      </c>
      <c r="E6" s="169">
        <v>0</v>
      </c>
    </row>
    <row r="7" spans="1:5" ht="56.1" customHeight="1" x14ac:dyDescent="0.25">
      <c r="A7" s="17" t="s">
        <v>608</v>
      </c>
      <c r="B7" s="43" t="str">
        <f>IFERROR(INDEX('Annex 1 LV, HV and UMS charges'!$B$13:$B$46,MATCH($A7,'Annex 1 LV, HV and UMS charges'!$A$13:$A$311,0)),INDEX('Annex 4 LDNO charges'!$B$13:$B$204,MATCH($A7,'Annex 4 LDNO charges'!$A$13:$A$204,0)))</f>
        <v>L04 , L64 , L34</v>
      </c>
      <c r="C7" s="154" t="s">
        <v>593</v>
      </c>
      <c r="D7" s="170"/>
      <c r="E7" s="206">
        <f t="shared" ref="E7:E70" si="0">IF(IFERROR(FIND("RELATED MPAN",UPPER($A7)),0)+IFERROR(FIND("GENER",UPPER($A7)),0)+IFERROR(FIND("UNMETERED",UPPER($A7)),0)=0,E$6,0)</f>
        <v>0</v>
      </c>
    </row>
    <row r="8" spans="1:5" ht="58.5" customHeight="1" x14ac:dyDescent="0.25">
      <c r="A8" s="17" t="s">
        <v>609</v>
      </c>
      <c r="B8" s="43" t="str">
        <f>IFERROR(INDEX('Annex 1 LV, HV and UMS charges'!$B$13:$B$46,MATCH($A8,'Annex 1 LV, HV and UMS charges'!$A$13:$A$311,0)),INDEX('Annex 4 LDNO charges'!$B$13:$B$204,MATCH($A8,'Annex 4 LDNO charges'!$A$13:$A$204,0)))</f>
        <v>11L , 61L , 1L1 , 6L1 , 3L1</v>
      </c>
      <c r="C8" s="154" t="s">
        <v>593</v>
      </c>
      <c r="D8" s="170"/>
      <c r="E8" s="206">
        <f t="shared" si="0"/>
        <v>0</v>
      </c>
    </row>
    <row r="9" spans="1:5" ht="27.6" x14ac:dyDescent="0.25">
      <c r="A9" s="17" t="s">
        <v>610</v>
      </c>
      <c r="B9" s="43" t="str">
        <f>IFERROR(INDEX('Annex 1 LV, HV and UMS charges'!$B$13:$B$46,MATCH($A9,'Annex 1 LV, HV and UMS charges'!$A$13:$A$311,0)),INDEX('Annex 4 LDNO charges'!$B$13:$B$204,MATCH($A9,'Annex 4 LDNO charges'!$A$13:$A$204,0)))</f>
        <v>12L , 62L , 1L2 , 6L2 , 3L2</v>
      </c>
      <c r="C9" s="154" t="s">
        <v>593</v>
      </c>
      <c r="D9" s="170"/>
      <c r="E9" s="206">
        <f t="shared" si="0"/>
        <v>0</v>
      </c>
    </row>
    <row r="10" spans="1:5" ht="27.6" x14ac:dyDescent="0.25">
      <c r="A10" s="17" t="s">
        <v>611</v>
      </c>
      <c r="B10" s="43" t="str">
        <f>IFERROR(INDEX('Annex 1 LV, HV and UMS charges'!$B$13:$B$46,MATCH($A10,'Annex 1 LV, HV and UMS charges'!$A$13:$A$311,0)),INDEX('Annex 4 LDNO charges'!$B$13:$B$204,MATCH($A10,'Annex 4 LDNO charges'!$A$13:$A$204,0)))</f>
        <v>13L , 63L , 1L3 , 6L3 , 3L3</v>
      </c>
      <c r="C10" s="154" t="s">
        <v>593</v>
      </c>
      <c r="D10" s="170"/>
      <c r="E10" s="206">
        <f t="shared" si="0"/>
        <v>0</v>
      </c>
    </row>
    <row r="11" spans="1:5" ht="27.6" x14ac:dyDescent="0.25">
      <c r="A11" s="17" t="s">
        <v>612</v>
      </c>
      <c r="B11" s="43" t="str">
        <f>IFERROR(INDEX('Annex 1 LV, HV and UMS charges'!$B$13:$B$46,MATCH($A11,'Annex 1 LV, HV and UMS charges'!$A$13:$A$311,0)),INDEX('Annex 4 LDNO charges'!$B$13:$B$204,MATCH($A11,'Annex 4 LDNO charges'!$A$13:$A$204,0)))</f>
        <v>14L , 64L , 1L4 , 6L4 , 3L4</v>
      </c>
      <c r="C11" s="154" t="s">
        <v>593</v>
      </c>
      <c r="D11" s="170"/>
      <c r="E11" s="206">
        <f t="shared" si="0"/>
        <v>0</v>
      </c>
    </row>
    <row r="12" spans="1:5" ht="13.8" x14ac:dyDescent="0.25">
      <c r="A12" s="155" t="s">
        <v>476</v>
      </c>
      <c r="B12" s="43" t="str">
        <f>IFERROR(INDEX('Annex 1 LV, HV and UMS charges'!$B$13:$B$46,MATCH($A12,'Annex 1 LV, HV and UMS charges'!$A$13:$A$311,0)),INDEX('Annex 4 LDNO charges'!$B$13:$B$204,MATCH($A12,'Annex 4 LDNO charges'!$A$13:$A$204,0)))</f>
        <v>L26 , L86 , L56</v>
      </c>
      <c r="C12" s="154">
        <v>0</v>
      </c>
      <c r="D12" s="170"/>
      <c r="E12" s="206">
        <f t="shared" si="0"/>
        <v>0</v>
      </c>
    </row>
    <row r="13" spans="1:5" ht="13.8" x14ac:dyDescent="0.25">
      <c r="A13" s="155" t="s">
        <v>477</v>
      </c>
      <c r="B13" s="43" t="str">
        <f>IFERROR(INDEX('Annex 1 LV, HV and UMS charges'!$B$13:$B$46,MATCH($A13,'Annex 1 LV, HV and UMS charges'!$A$13:$A$311,0)),INDEX('Annex 4 LDNO charges'!$B$13:$B$204,MATCH($A13,'Annex 4 LDNO charges'!$A$13:$A$204,0)))</f>
        <v xml:space="preserve">21L , 71L </v>
      </c>
      <c r="C13" s="154">
        <v>0</v>
      </c>
      <c r="D13" s="170"/>
      <c r="E13" s="206">
        <f t="shared" si="0"/>
        <v>0</v>
      </c>
    </row>
    <row r="14" spans="1:5" ht="13.8" x14ac:dyDescent="0.25">
      <c r="A14" s="155" t="s">
        <v>478</v>
      </c>
      <c r="B14" s="43" t="str">
        <f>IFERROR(INDEX('Annex 1 LV, HV and UMS charges'!$B$13:$B$46,MATCH($A14,'Annex 1 LV, HV and UMS charges'!$A$13:$A$311,0)),INDEX('Annex 4 LDNO charges'!$B$13:$B$204,MATCH($A14,'Annex 4 LDNO charges'!$A$13:$A$204,0)))</f>
        <v xml:space="preserve">22L , 72L </v>
      </c>
      <c r="C14" s="154">
        <v>0</v>
      </c>
      <c r="D14" s="170"/>
      <c r="E14" s="206">
        <f t="shared" si="0"/>
        <v>0</v>
      </c>
    </row>
    <row r="15" spans="1:5" ht="13.8" x14ac:dyDescent="0.25">
      <c r="A15" s="155" t="s">
        <v>479</v>
      </c>
      <c r="B15" s="43" t="str">
        <f>IFERROR(INDEX('Annex 1 LV, HV and UMS charges'!$B$13:$B$46,MATCH($A15,'Annex 1 LV, HV and UMS charges'!$A$13:$A$311,0)),INDEX('Annex 4 LDNO charges'!$B$13:$B$204,MATCH($A15,'Annex 4 LDNO charges'!$A$13:$A$204,0)))</f>
        <v xml:space="preserve">23L , 73L </v>
      </c>
      <c r="C15" s="154">
        <v>0</v>
      </c>
      <c r="D15" s="170"/>
      <c r="E15" s="206">
        <f t="shared" si="0"/>
        <v>0</v>
      </c>
    </row>
    <row r="16" spans="1:5" ht="13.8" x14ac:dyDescent="0.25">
      <c r="A16" s="158" t="s">
        <v>480</v>
      </c>
      <c r="B16" s="43" t="str">
        <f>IFERROR(INDEX('Annex 1 LV, HV and UMS charges'!$B$13:$B$46,MATCH($A16,'Annex 1 LV, HV and UMS charges'!$A$13:$A$311,0)),INDEX('Annex 4 LDNO charges'!$B$13:$B$204,MATCH($A16,'Annex 4 LDNO charges'!$A$13:$A$204,0)))</f>
        <v xml:space="preserve">24L , 74L </v>
      </c>
      <c r="C16" s="154">
        <v>0</v>
      </c>
      <c r="D16" s="170"/>
      <c r="E16" s="206">
        <f t="shared" si="0"/>
        <v>0</v>
      </c>
    </row>
    <row r="17" spans="1:5" ht="13.8" x14ac:dyDescent="0.25">
      <c r="A17" s="158" t="s">
        <v>481</v>
      </c>
      <c r="B17" s="43" t="str">
        <f>IFERROR(INDEX('Annex 1 LV, HV and UMS charges'!$B$13:$B$46,MATCH($A17,'Annex 1 LV, HV and UMS charges'!$A$13:$A$311,0)),INDEX('Annex 4 LDNO charges'!$B$13:$B$204,MATCH($A17,'Annex 4 LDNO charges'!$A$13:$A$204,0)))</f>
        <v>L85 , L55</v>
      </c>
      <c r="C17" s="154">
        <v>0</v>
      </c>
      <c r="D17" s="170"/>
      <c r="E17" s="206">
        <f t="shared" si="0"/>
        <v>0</v>
      </c>
    </row>
    <row r="18" spans="1:5" ht="13.8" x14ac:dyDescent="0.25">
      <c r="A18" s="158" t="s">
        <v>482</v>
      </c>
      <c r="B18" s="43" t="str">
        <f>IFERROR(INDEX('Annex 1 LV, HV and UMS charges'!$B$13:$B$46,MATCH($A18,'Annex 1 LV, HV and UMS charges'!$A$13:$A$311,0)),INDEX('Annex 4 LDNO charges'!$B$13:$B$204,MATCH($A18,'Annex 4 LDNO charges'!$A$13:$A$204,0)))</f>
        <v xml:space="preserve">Y1L </v>
      </c>
      <c r="C18" s="154">
        <v>0</v>
      </c>
      <c r="D18" s="170"/>
      <c r="E18" s="206">
        <f t="shared" si="0"/>
        <v>0</v>
      </c>
    </row>
    <row r="19" spans="1:5" ht="13.8" x14ac:dyDescent="0.25">
      <c r="A19" s="158" t="s">
        <v>483</v>
      </c>
      <c r="B19" s="43" t="str">
        <f>IFERROR(INDEX('Annex 1 LV, HV and UMS charges'!$B$13:$B$46,MATCH($A19,'Annex 1 LV, HV and UMS charges'!$A$13:$A$311,0)),INDEX('Annex 4 LDNO charges'!$B$13:$B$204,MATCH($A19,'Annex 4 LDNO charges'!$A$13:$A$204,0)))</f>
        <v xml:space="preserve">Y2L </v>
      </c>
      <c r="C19" s="154">
        <v>0</v>
      </c>
      <c r="D19" s="170"/>
      <c r="E19" s="206">
        <f t="shared" si="0"/>
        <v>0</v>
      </c>
    </row>
    <row r="20" spans="1:5" ht="13.8" x14ac:dyDescent="0.25">
      <c r="A20" s="158" t="s">
        <v>484</v>
      </c>
      <c r="B20" s="43" t="str">
        <f>IFERROR(INDEX('Annex 1 LV, HV and UMS charges'!$B$13:$B$46,MATCH($A20,'Annex 1 LV, HV and UMS charges'!$A$13:$A$311,0)),INDEX('Annex 4 LDNO charges'!$B$13:$B$204,MATCH($A20,'Annex 4 LDNO charges'!$A$13:$A$204,0)))</f>
        <v xml:space="preserve">Y3L </v>
      </c>
      <c r="C20" s="154">
        <v>0</v>
      </c>
      <c r="D20" s="170"/>
      <c r="E20" s="206">
        <f t="shared" si="0"/>
        <v>0</v>
      </c>
    </row>
    <row r="21" spans="1:5" ht="13.8" x14ac:dyDescent="0.25">
      <c r="A21" s="158" t="s">
        <v>485</v>
      </c>
      <c r="B21" s="43" t="str">
        <f>IFERROR(INDEX('Annex 1 LV, HV and UMS charges'!$B$13:$B$46,MATCH($A21,'Annex 1 LV, HV and UMS charges'!$A$13:$A$311,0)),INDEX('Annex 4 LDNO charges'!$B$13:$B$204,MATCH($A21,'Annex 4 LDNO charges'!$A$13:$A$204,0)))</f>
        <v xml:space="preserve">Y4L </v>
      </c>
      <c r="C21" s="154">
        <v>0</v>
      </c>
      <c r="D21" s="170"/>
      <c r="E21" s="206">
        <f t="shared" si="0"/>
        <v>0</v>
      </c>
    </row>
    <row r="22" spans="1:5" ht="13.8" x14ac:dyDescent="0.25">
      <c r="A22" s="158" t="s">
        <v>486</v>
      </c>
      <c r="B22" s="43" t="str">
        <f>IFERROR(INDEX('Annex 1 LV, HV and UMS charges'!$B$13:$B$46,MATCH($A22,'Annex 1 LV, HV and UMS charges'!$A$13:$A$311,0)),INDEX('Annex 4 LDNO charges'!$B$13:$B$204,MATCH($A22,'Annex 4 LDNO charges'!$A$13:$A$204,0)))</f>
        <v>L84 , L54</v>
      </c>
      <c r="C22" s="154">
        <v>0</v>
      </c>
      <c r="D22" s="170"/>
      <c r="E22" s="206">
        <f t="shared" si="0"/>
        <v>0</v>
      </c>
    </row>
    <row r="23" spans="1:5" ht="13.8" x14ac:dyDescent="0.25">
      <c r="A23" s="158" t="s">
        <v>487</v>
      </c>
      <c r="B23" s="43" t="str">
        <f>IFERROR(INDEX('Annex 1 LV, HV and UMS charges'!$B$13:$B$46,MATCH($A23,'Annex 1 LV, HV and UMS charges'!$A$13:$A$311,0)),INDEX('Annex 4 LDNO charges'!$B$13:$B$204,MATCH($A23,'Annex 4 LDNO charges'!$A$13:$A$204,0)))</f>
        <v xml:space="preserve">81L </v>
      </c>
      <c r="C23" s="154">
        <v>0</v>
      </c>
      <c r="D23" s="170"/>
      <c r="E23" s="206">
        <f t="shared" si="0"/>
        <v>0</v>
      </c>
    </row>
    <row r="24" spans="1:5" ht="13.8" x14ac:dyDescent="0.25">
      <c r="A24" s="155" t="s">
        <v>488</v>
      </c>
      <c r="B24" s="43" t="str">
        <f>IFERROR(INDEX('Annex 1 LV, HV and UMS charges'!$B$13:$B$46,MATCH($A24,'Annex 1 LV, HV and UMS charges'!$A$13:$A$311,0)),INDEX('Annex 4 LDNO charges'!$B$13:$B$204,MATCH($A24,'Annex 4 LDNO charges'!$A$13:$A$204,0)))</f>
        <v xml:space="preserve">82L </v>
      </c>
      <c r="C24" s="154">
        <v>0</v>
      </c>
      <c r="D24" s="170"/>
      <c r="E24" s="206">
        <f t="shared" si="0"/>
        <v>0</v>
      </c>
    </row>
    <row r="25" spans="1:5" ht="13.8" x14ac:dyDescent="0.25">
      <c r="A25" s="155" t="s">
        <v>489</v>
      </c>
      <c r="B25" s="43" t="str">
        <f>IFERROR(INDEX('Annex 1 LV, HV and UMS charges'!$B$13:$B$46,MATCH($A25,'Annex 1 LV, HV and UMS charges'!$A$13:$A$311,0)),INDEX('Annex 4 LDNO charges'!$B$13:$B$204,MATCH($A25,'Annex 4 LDNO charges'!$A$13:$A$204,0)))</f>
        <v xml:space="preserve">83L </v>
      </c>
      <c r="C25" s="154">
        <v>0</v>
      </c>
      <c r="D25" s="170"/>
      <c r="E25" s="206">
        <f t="shared" si="0"/>
        <v>0</v>
      </c>
    </row>
    <row r="26" spans="1:5" ht="13.8" x14ac:dyDescent="0.25">
      <c r="A26" s="155" t="s">
        <v>490</v>
      </c>
      <c r="B26" s="43" t="str">
        <f>IFERROR(INDEX('Annex 1 LV, HV and UMS charges'!$B$13:$B$46,MATCH($A26,'Annex 1 LV, HV and UMS charges'!$A$13:$A$311,0)),INDEX('Annex 4 LDNO charges'!$B$13:$B$204,MATCH($A26,'Annex 4 LDNO charges'!$A$13:$A$204,0)))</f>
        <v xml:space="preserve">84L </v>
      </c>
      <c r="C26" s="154">
        <v>0</v>
      </c>
      <c r="D26" s="170"/>
      <c r="E26" s="206">
        <f t="shared" si="0"/>
        <v>0</v>
      </c>
    </row>
    <row r="27" spans="1:5" ht="13.8" x14ac:dyDescent="0.25">
      <c r="A27" s="155" t="s">
        <v>613</v>
      </c>
      <c r="B27" s="43" t="str">
        <f>IFERROR(INDEX('Annex 1 LV, HV and UMS charges'!$B$13:$B$46,MATCH($A27,'Annex 1 LV, HV and UMS charges'!$A$13:$A$311,0)),INDEX('Annex 4 LDNO charges'!$B$13:$B$204,MATCH($A27,'Annex 4 LDNO charges'!$A$13:$A$204,0)))</f>
        <v>L01</v>
      </c>
      <c r="C27" s="168" t="s">
        <v>594</v>
      </c>
      <c r="D27" s="169">
        <f>IF(IFERROR(FIND("RELATED MPAN",UPPER($A7)),0)+IFERROR(FIND("GENER",UPPER($A7)),0)+IFERROR(FIND("UNMETERED",UPPER($A7)),0)=0,D$6,0)</f>
        <v>0</v>
      </c>
      <c r="E27" s="206">
        <f t="shared" si="0"/>
        <v>0</v>
      </c>
    </row>
    <row r="28" spans="1:5" ht="27.6" x14ac:dyDescent="0.25">
      <c r="A28" s="155" t="s">
        <v>614</v>
      </c>
      <c r="B28" s="43" t="str">
        <f>IFERROR(INDEX('Annex 1 LV, HV and UMS charges'!$B$13:$B$46,MATCH($A28,'Annex 1 LV, HV and UMS charges'!$A$13:$A$311,0)),INDEX('Annex 4 LDNO charges'!$B$13:$B$204,MATCH($A28,'Annex 4 LDNO charges'!$A$13:$A$204,0)))</f>
        <v>L04</v>
      </c>
      <c r="C28" s="154" t="s">
        <v>593</v>
      </c>
      <c r="D28" s="170"/>
      <c r="E28" s="206">
        <f t="shared" si="0"/>
        <v>0</v>
      </c>
    </row>
    <row r="29" spans="1:5" ht="27.6" x14ac:dyDescent="0.25">
      <c r="A29" s="155" t="s">
        <v>615</v>
      </c>
      <c r="B29" s="43" t="str">
        <f>IFERROR(INDEX('Annex 1 LV, HV and UMS charges'!$B$13:$B$46,MATCH($A29,'Annex 1 LV, HV and UMS charges'!$A$13:$A$311,0)),INDEX('Annex 4 LDNO charges'!$B$13:$B$204,MATCH($A29,'Annex 4 LDNO charges'!$A$13:$A$204,0)))</f>
        <v>11L, 1L1</v>
      </c>
      <c r="C29" s="154" t="s">
        <v>593</v>
      </c>
      <c r="D29" s="170"/>
      <c r="E29" s="206">
        <f t="shared" si="0"/>
        <v>0</v>
      </c>
    </row>
    <row r="30" spans="1:5" ht="27.6" x14ac:dyDescent="0.25">
      <c r="A30" s="155" t="s">
        <v>616</v>
      </c>
      <c r="B30" s="43" t="str">
        <f>IFERROR(INDEX('Annex 1 LV, HV and UMS charges'!$B$13:$B$46,MATCH($A30,'Annex 1 LV, HV and UMS charges'!$A$13:$A$311,0)),INDEX('Annex 4 LDNO charges'!$B$13:$B$204,MATCH($A30,'Annex 4 LDNO charges'!$A$13:$A$204,0)))</f>
        <v>12L, 1L2</v>
      </c>
      <c r="C30" s="154" t="s">
        <v>593</v>
      </c>
      <c r="D30" s="170"/>
      <c r="E30" s="206">
        <f t="shared" si="0"/>
        <v>0</v>
      </c>
    </row>
    <row r="31" spans="1:5" ht="27.6" x14ac:dyDescent="0.25">
      <c r="A31" s="155" t="s">
        <v>617</v>
      </c>
      <c r="B31" s="43" t="str">
        <f>IFERROR(INDEX('Annex 1 LV, HV and UMS charges'!$B$13:$B$46,MATCH($A31,'Annex 1 LV, HV and UMS charges'!$A$13:$A$311,0)),INDEX('Annex 4 LDNO charges'!$B$13:$B$204,MATCH($A31,'Annex 4 LDNO charges'!$A$13:$A$204,0)))</f>
        <v>13L, 1L3</v>
      </c>
      <c r="C31" s="154" t="s">
        <v>593</v>
      </c>
      <c r="D31" s="170"/>
      <c r="E31" s="206">
        <f t="shared" si="0"/>
        <v>0</v>
      </c>
    </row>
    <row r="32" spans="1:5" ht="27.6" x14ac:dyDescent="0.25">
      <c r="A32" s="155" t="s">
        <v>618</v>
      </c>
      <c r="B32" s="43" t="str">
        <f>IFERROR(INDEX('Annex 1 LV, HV and UMS charges'!$B$13:$B$46,MATCH($A32,'Annex 1 LV, HV and UMS charges'!$A$13:$A$311,0)),INDEX('Annex 4 LDNO charges'!$B$13:$B$204,MATCH($A32,'Annex 4 LDNO charges'!$A$13:$A$204,0)))</f>
        <v>14L, 1L4</v>
      </c>
      <c r="C32" s="154" t="s">
        <v>593</v>
      </c>
      <c r="D32" s="170"/>
      <c r="E32" s="206">
        <f t="shared" si="0"/>
        <v>0</v>
      </c>
    </row>
    <row r="33" spans="1:5" ht="13.8" x14ac:dyDescent="0.25">
      <c r="A33" s="155" t="s">
        <v>491</v>
      </c>
      <c r="B33" s="43" t="str">
        <f>IFERROR(INDEX('Annex 1 LV, HV and UMS charges'!$B$13:$B$46,MATCH($A33,'Annex 1 LV, HV and UMS charges'!$A$13:$A$311,0)),INDEX('Annex 4 LDNO charges'!$B$13:$B$204,MATCH($A33,'Annex 4 LDNO charges'!$A$13:$A$204,0)))</f>
        <v>L26</v>
      </c>
      <c r="C33" s="154">
        <v>0</v>
      </c>
      <c r="D33" s="170"/>
      <c r="E33" s="206">
        <f t="shared" si="0"/>
        <v>0</v>
      </c>
    </row>
    <row r="34" spans="1:5" ht="13.8" x14ac:dyDescent="0.25">
      <c r="A34" s="155" t="s">
        <v>492</v>
      </c>
      <c r="B34" s="43" t="str">
        <f>IFERROR(INDEX('Annex 1 LV, HV and UMS charges'!$B$13:$B$46,MATCH($A34,'Annex 1 LV, HV and UMS charges'!$A$13:$A$311,0)),INDEX('Annex 4 LDNO charges'!$B$13:$B$204,MATCH($A34,'Annex 4 LDNO charges'!$A$13:$A$204,0)))</f>
        <v>21L</v>
      </c>
      <c r="C34" s="154">
        <v>0</v>
      </c>
      <c r="D34" s="170"/>
      <c r="E34" s="206">
        <f t="shared" si="0"/>
        <v>0</v>
      </c>
    </row>
    <row r="35" spans="1:5" ht="13.8" x14ac:dyDescent="0.25">
      <c r="A35" s="155" t="s">
        <v>493</v>
      </c>
      <c r="B35" s="43" t="str">
        <f>IFERROR(INDEX('Annex 1 LV, HV and UMS charges'!$B$13:$B$46,MATCH($A35,'Annex 1 LV, HV and UMS charges'!$A$13:$A$311,0)),INDEX('Annex 4 LDNO charges'!$B$13:$B$204,MATCH($A35,'Annex 4 LDNO charges'!$A$13:$A$204,0)))</f>
        <v>22L</v>
      </c>
      <c r="C35" s="154">
        <v>0</v>
      </c>
      <c r="D35" s="170"/>
      <c r="E35" s="206">
        <f t="shared" si="0"/>
        <v>0</v>
      </c>
    </row>
    <row r="36" spans="1:5" ht="13.8" x14ac:dyDescent="0.25">
      <c r="A36" s="155" t="s">
        <v>494</v>
      </c>
      <c r="B36" s="43" t="str">
        <f>IFERROR(INDEX('Annex 1 LV, HV and UMS charges'!$B$13:$B$46,MATCH($A36,'Annex 1 LV, HV and UMS charges'!$A$13:$A$311,0)),INDEX('Annex 4 LDNO charges'!$B$13:$B$204,MATCH($A36,'Annex 4 LDNO charges'!$A$13:$A$204,0)))</f>
        <v>23L</v>
      </c>
      <c r="C36" s="154">
        <v>0</v>
      </c>
      <c r="D36" s="170"/>
      <c r="E36" s="206">
        <f t="shared" si="0"/>
        <v>0</v>
      </c>
    </row>
    <row r="37" spans="1:5" ht="13.8" x14ac:dyDescent="0.25">
      <c r="A37" s="155" t="s">
        <v>495</v>
      </c>
      <c r="B37" s="43" t="str">
        <f>IFERROR(INDEX('Annex 1 LV, HV and UMS charges'!$B$13:$B$46,MATCH($A37,'Annex 1 LV, HV and UMS charges'!$A$13:$A$311,0)),INDEX('Annex 4 LDNO charges'!$B$13:$B$204,MATCH($A37,'Annex 4 LDNO charges'!$A$13:$A$204,0)))</f>
        <v>24L</v>
      </c>
      <c r="C37" s="154">
        <v>0</v>
      </c>
      <c r="D37" s="170"/>
      <c r="E37" s="206">
        <f t="shared" si="0"/>
        <v>0</v>
      </c>
    </row>
    <row r="38" spans="1:5" ht="13.8" x14ac:dyDescent="0.25">
      <c r="A38" s="158" t="s">
        <v>619</v>
      </c>
      <c r="B38" s="43" t="str">
        <f>IFERROR(INDEX('Annex 1 LV, HV and UMS charges'!$B$13:$B$46,MATCH($A38,'Annex 1 LV, HV and UMS charges'!$A$13:$A$311,0)),INDEX('Annex 4 LDNO charges'!$B$13:$B$204,MATCH($A38,'Annex 4 LDNO charges'!$A$13:$A$204,0)))</f>
        <v>L61</v>
      </c>
      <c r="C38" s="168" t="s">
        <v>594</v>
      </c>
      <c r="D38" s="169">
        <f>IF(IFERROR(FIND("RELATED MPAN",UPPER($A7)),0)+IFERROR(FIND("GENER",UPPER($A7)),0)+IFERROR(FIND("UNMETERED",UPPER($A7)),0)=0,D$6,0)</f>
        <v>0</v>
      </c>
      <c r="E38" s="206">
        <f t="shared" si="0"/>
        <v>0</v>
      </c>
    </row>
    <row r="39" spans="1:5" ht="27.6" x14ac:dyDescent="0.25">
      <c r="A39" s="155" t="s">
        <v>620</v>
      </c>
      <c r="B39" s="43" t="str">
        <f>IFERROR(INDEX('Annex 1 LV, HV and UMS charges'!$B$13:$B$46,MATCH($A39,'Annex 1 LV, HV and UMS charges'!$A$13:$A$311,0)),INDEX('Annex 4 LDNO charges'!$B$13:$B$204,MATCH($A39,'Annex 4 LDNO charges'!$A$13:$A$204,0)))</f>
        <v>L64</v>
      </c>
      <c r="C39" s="154" t="s">
        <v>593</v>
      </c>
      <c r="D39" s="170"/>
      <c r="E39" s="206">
        <f t="shared" si="0"/>
        <v>0</v>
      </c>
    </row>
    <row r="40" spans="1:5" ht="27.6" x14ac:dyDescent="0.25">
      <c r="A40" s="155" t="s">
        <v>621</v>
      </c>
      <c r="B40" s="43" t="str">
        <f>IFERROR(INDEX('Annex 1 LV, HV and UMS charges'!$B$13:$B$46,MATCH($A40,'Annex 1 LV, HV and UMS charges'!$A$13:$A$311,0)),INDEX('Annex 4 LDNO charges'!$B$13:$B$204,MATCH($A40,'Annex 4 LDNO charges'!$A$13:$A$204,0)))</f>
        <v>61L, 6L1</v>
      </c>
      <c r="C40" s="154" t="s">
        <v>593</v>
      </c>
      <c r="D40" s="170"/>
      <c r="E40" s="206">
        <f t="shared" si="0"/>
        <v>0</v>
      </c>
    </row>
    <row r="41" spans="1:5" ht="27.6" x14ac:dyDescent="0.25">
      <c r="A41" s="155" t="s">
        <v>622</v>
      </c>
      <c r="B41" s="43" t="str">
        <f>IFERROR(INDEX('Annex 1 LV, HV and UMS charges'!$B$13:$B$46,MATCH($A41,'Annex 1 LV, HV and UMS charges'!$A$13:$A$311,0)),INDEX('Annex 4 LDNO charges'!$B$13:$B$204,MATCH($A41,'Annex 4 LDNO charges'!$A$13:$A$204,0)))</f>
        <v>62L, 6L2</v>
      </c>
      <c r="C41" s="154" t="s">
        <v>593</v>
      </c>
      <c r="D41" s="170"/>
      <c r="E41" s="206">
        <f t="shared" si="0"/>
        <v>0</v>
      </c>
    </row>
    <row r="42" spans="1:5" ht="27.6" x14ac:dyDescent="0.25">
      <c r="A42" s="155" t="s">
        <v>623</v>
      </c>
      <c r="B42" s="43" t="str">
        <f>IFERROR(INDEX('Annex 1 LV, HV and UMS charges'!$B$13:$B$46,MATCH($A42,'Annex 1 LV, HV and UMS charges'!$A$13:$A$311,0)),INDEX('Annex 4 LDNO charges'!$B$13:$B$204,MATCH($A42,'Annex 4 LDNO charges'!$A$13:$A$204,0)))</f>
        <v>63L, 6L3</v>
      </c>
      <c r="C42" s="154" t="s">
        <v>593</v>
      </c>
      <c r="D42" s="170"/>
      <c r="E42" s="206">
        <f t="shared" si="0"/>
        <v>0</v>
      </c>
    </row>
    <row r="43" spans="1:5" ht="27.6" x14ac:dyDescent="0.25">
      <c r="A43" s="155" t="s">
        <v>624</v>
      </c>
      <c r="B43" s="43" t="str">
        <f>IFERROR(INDEX('Annex 1 LV, HV and UMS charges'!$B$13:$B$46,MATCH($A43,'Annex 1 LV, HV and UMS charges'!$A$13:$A$311,0)),INDEX('Annex 4 LDNO charges'!$B$13:$B$204,MATCH($A43,'Annex 4 LDNO charges'!$A$13:$A$204,0)))</f>
        <v>64L, 6L4</v>
      </c>
      <c r="C43" s="154" t="s">
        <v>593</v>
      </c>
      <c r="D43" s="170"/>
      <c r="E43" s="206">
        <f t="shared" si="0"/>
        <v>0</v>
      </c>
    </row>
    <row r="44" spans="1:5" ht="13.8" x14ac:dyDescent="0.25">
      <c r="A44" s="155" t="s">
        <v>497</v>
      </c>
      <c r="B44" s="43" t="str">
        <f>IFERROR(INDEX('Annex 1 LV, HV and UMS charges'!$B$13:$B$46,MATCH($A44,'Annex 1 LV, HV and UMS charges'!$A$13:$A$311,0)),INDEX('Annex 4 LDNO charges'!$B$13:$B$204,MATCH($A44,'Annex 4 LDNO charges'!$A$13:$A$204,0)))</f>
        <v>L86</v>
      </c>
      <c r="C44" s="154">
        <v>0</v>
      </c>
      <c r="D44" s="170"/>
      <c r="E44" s="206">
        <f t="shared" si="0"/>
        <v>0</v>
      </c>
    </row>
    <row r="45" spans="1:5" ht="13.8" x14ac:dyDescent="0.25">
      <c r="A45" s="155" t="s">
        <v>498</v>
      </c>
      <c r="B45" s="43" t="str">
        <f>IFERROR(INDEX('Annex 1 LV, HV and UMS charges'!$B$13:$B$46,MATCH($A45,'Annex 1 LV, HV and UMS charges'!$A$13:$A$311,0)),INDEX('Annex 4 LDNO charges'!$B$13:$B$204,MATCH($A45,'Annex 4 LDNO charges'!$A$13:$A$204,0)))</f>
        <v>71L</v>
      </c>
      <c r="C45" s="154">
        <v>0</v>
      </c>
      <c r="D45" s="170"/>
      <c r="E45" s="206">
        <f t="shared" si="0"/>
        <v>0</v>
      </c>
    </row>
    <row r="46" spans="1:5" ht="13.8" x14ac:dyDescent="0.25">
      <c r="A46" s="155" t="s">
        <v>499</v>
      </c>
      <c r="B46" s="43" t="str">
        <f>IFERROR(INDEX('Annex 1 LV, HV and UMS charges'!$B$13:$B$46,MATCH($A46,'Annex 1 LV, HV and UMS charges'!$A$13:$A$311,0)),INDEX('Annex 4 LDNO charges'!$B$13:$B$204,MATCH($A46,'Annex 4 LDNO charges'!$A$13:$A$204,0)))</f>
        <v>72L</v>
      </c>
      <c r="C46" s="154">
        <v>0</v>
      </c>
      <c r="D46" s="170"/>
      <c r="E46" s="206">
        <f t="shared" si="0"/>
        <v>0</v>
      </c>
    </row>
    <row r="47" spans="1:5" ht="13.8" x14ac:dyDescent="0.25">
      <c r="A47" s="155" t="s">
        <v>500</v>
      </c>
      <c r="B47" s="43" t="str">
        <f>IFERROR(INDEX('Annex 1 LV, HV and UMS charges'!$B$13:$B$46,MATCH($A47,'Annex 1 LV, HV and UMS charges'!$A$13:$A$311,0)),INDEX('Annex 4 LDNO charges'!$B$13:$B$204,MATCH($A47,'Annex 4 LDNO charges'!$A$13:$A$204,0)))</f>
        <v>73L</v>
      </c>
      <c r="C47" s="154">
        <v>0</v>
      </c>
      <c r="D47" s="170"/>
      <c r="E47" s="206">
        <f t="shared" si="0"/>
        <v>0</v>
      </c>
    </row>
    <row r="48" spans="1:5" ht="13.8" x14ac:dyDescent="0.25">
      <c r="A48" s="155" t="s">
        <v>501</v>
      </c>
      <c r="B48" s="43" t="str">
        <f>IFERROR(INDEX('Annex 1 LV, HV and UMS charges'!$B$13:$B$46,MATCH($A48,'Annex 1 LV, HV and UMS charges'!$A$13:$A$311,0)),INDEX('Annex 4 LDNO charges'!$B$13:$B$204,MATCH($A48,'Annex 4 LDNO charges'!$A$13:$A$204,0)))</f>
        <v>74L</v>
      </c>
      <c r="C48" s="154">
        <v>0</v>
      </c>
      <c r="D48" s="170"/>
      <c r="E48" s="206">
        <f t="shared" si="0"/>
        <v>0</v>
      </c>
    </row>
    <row r="49" spans="1:5" ht="13.8" x14ac:dyDescent="0.25">
      <c r="A49" s="155" t="s">
        <v>502</v>
      </c>
      <c r="B49" s="43" t="str">
        <f>IFERROR(INDEX('Annex 1 LV, HV and UMS charges'!$B$13:$B$46,MATCH($A49,'Annex 1 LV, HV and UMS charges'!$A$13:$A$311,0)),INDEX('Annex 4 LDNO charges'!$B$13:$B$204,MATCH($A49,'Annex 4 LDNO charges'!$A$13:$A$204,0)))</f>
        <v>L85</v>
      </c>
      <c r="C49" s="154">
        <v>0</v>
      </c>
      <c r="D49" s="170"/>
      <c r="E49" s="206">
        <f t="shared" si="0"/>
        <v>0</v>
      </c>
    </row>
    <row r="50" spans="1:5" ht="13.8" x14ac:dyDescent="0.25">
      <c r="A50" s="155" t="s">
        <v>503</v>
      </c>
      <c r="B50" s="43" t="str">
        <f>IFERROR(INDEX('Annex 1 LV, HV and UMS charges'!$B$13:$B$46,MATCH($A50,'Annex 1 LV, HV and UMS charges'!$A$13:$A$311,0)),INDEX('Annex 4 LDNO charges'!$B$13:$B$204,MATCH($A50,'Annex 4 LDNO charges'!$A$13:$A$204,0)))</f>
        <v>Y1L</v>
      </c>
      <c r="C50" s="154">
        <v>0</v>
      </c>
      <c r="D50" s="170"/>
      <c r="E50" s="206">
        <f t="shared" si="0"/>
        <v>0</v>
      </c>
    </row>
    <row r="51" spans="1:5" ht="13.8" x14ac:dyDescent="0.25">
      <c r="A51" s="155" t="s">
        <v>504</v>
      </c>
      <c r="B51" s="43" t="str">
        <f>IFERROR(INDEX('Annex 1 LV, HV and UMS charges'!$B$13:$B$46,MATCH($A51,'Annex 1 LV, HV and UMS charges'!$A$13:$A$311,0)),INDEX('Annex 4 LDNO charges'!$B$13:$B$204,MATCH($A51,'Annex 4 LDNO charges'!$A$13:$A$204,0)))</f>
        <v>Y2L</v>
      </c>
      <c r="C51" s="154">
        <v>0</v>
      </c>
      <c r="D51" s="170"/>
      <c r="E51" s="206">
        <f t="shared" si="0"/>
        <v>0</v>
      </c>
    </row>
    <row r="52" spans="1:5" ht="13.8" x14ac:dyDescent="0.25">
      <c r="A52" s="155" t="s">
        <v>505</v>
      </c>
      <c r="B52" s="43" t="str">
        <f>IFERROR(INDEX('Annex 1 LV, HV and UMS charges'!$B$13:$B$46,MATCH($A52,'Annex 1 LV, HV and UMS charges'!$A$13:$A$311,0)),INDEX('Annex 4 LDNO charges'!$B$13:$B$204,MATCH($A52,'Annex 4 LDNO charges'!$A$13:$A$204,0)))</f>
        <v>Y3L</v>
      </c>
      <c r="C52" s="154">
        <v>0</v>
      </c>
      <c r="D52" s="170"/>
      <c r="E52" s="206">
        <f t="shared" si="0"/>
        <v>0</v>
      </c>
    </row>
    <row r="53" spans="1:5" ht="13.8" x14ac:dyDescent="0.25">
      <c r="A53" s="155" t="s">
        <v>506</v>
      </c>
      <c r="B53" s="43" t="str">
        <f>IFERROR(INDEX('Annex 1 LV, HV and UMS charges'!$B$13:$B$46,MATCH($A53,'Annex 1 LV, HV and UMS charges'!$A$13:$A$311,0)),INDEX('Annex 4 LDNO charges'!$B$13:$B$204,MATCH($A53,'Annex 4 LDNO charges'!$A$13:$A$204,0)))</f>
        <v>Y4L</v>
      </c>
      <c r="C53" s="154">
        <v>0</v>
      </c>
      <c r="D53" s="170"/>
      <c r="E53" s="206">
        <f t="shared" si="0"/>
        <v>0</v>
      </c>
    </row>
    <row r="54" spans="1:5" ht="13.8" x14ac:dyDescent="0.25">
      <c r="A54" s="155" t="s">
        <v>507</v>
      </c>
      <c r="B54" s="43" t="str">
        <f>IFERROR(INDEX('Annex 1 LV, HV and UMS charges'!$B$13:$B$46,MATCH($A54,'Annex 1 LV, HV and UMS charges'!$A$13:$A$311,0)),INDEX('Annex 4 LDNO charges'!$B$13:$B$204,MATCH($A54,'Annex 4 LDNO charges'!$A$13:$A$204,0)))</f>
        <v>L84</v>
      </c>
      <c r="C54" s="154">
        <v>0</v>
      </c>
      <c r="D54" s="170"/>
      <c r="E54" s="206">
        <f t="shared" si="0"/>
        <v>0</v>
      </c>
    </row>
    <row r="55" spans="1:5" ht="13.8" x14ac:dyDescent="0.25">
      <c r="A55" s="155" t="s">
        <v>508</v>
      </c>
      <c r="B55" s="43" t="str">
        <f>IFERROR(INDEX('Annex 1 LV, HV and UMS charges'!$B$13:$B$46,MATCH($A55,'Annex 1 LV, HV and UMS charges'!$A$13:$A$311,0)),INDEX('Annex 4 LDNO charges'!$B$13:$B$204,MATCH($A55,'Annex 4 LDNO charges'!$A$13:$A$204,0)))</f>
        <v>81L</v>
      </c>
      <c r="C55" s="154">
        <v>0</v>
      </c>
      <c r="D55" s="170"/>
      <c r="E55" s="206">
        <f t="shared" si="0"/>
        <v>0</v>
      </c>
    </row>
    <row r="56" spans="1:5" ht="13.8" x14ac:dyDescent="0.25">
      <c r="A56" s="155" t="s">
        <v>509</v>
      </c>
      <c r="B56" s="43" t="str">
        <f>IFERROR(INDEX('Annex 1 LV, HV and UMS charges'!$B$13:$B$46,MATCH($A56,'Annex 1 LV, HV and UMS charges'!$A$13:$A$311,0)),INDEX('Annex 4 LDNO charges'!$B$13:$B$204,MATCH($A56,'Annex 4 LDNO charges'!$A$13:$A$204,0)))</f>
        <v>82L</v>
      </c>
      <c r="C56" s="154">
        <v>0</v>
      </c>
      <c r="D56" s="170"/>
      <c r="E56" s="206">
        <f t="shared" si="0"/>
        <v>0</v>
      </c>
    </row>
    <row r="57" spans="1:5" ht="13.8" x14ac:dyDescent="0.25">
      <c r="A57" s="155" t="s">
        <v>510</v>
      </c>
      <c r="B57" s="43" t="str">
        <f>IFERROR(INDEX('Annex 1 LV, HV and UMS charges'!$B$13:$B$46,MATCH($A57,'Annex 1 LV, HV and UMS charges'!$A$13:$A$311,0)),INDEX('Annex 4 LDNO charges'!$B$13:$B$204,MATCH($A57,'Annex 4 LDNO charges'!$A$13:$A$204,0)))</f>
        <v>83L</v>
      </c>
      <c r="C57" s="154">
        <v>0</v>
      </c>
      <c r="D57" s="170"/>
      <c r="E57" s="206">
        <f t="shared" si="0"/>
        <v>0</v>
      </c>
    </row>
    <row r="58" spans="1:5" ht="13.8" x14ac:dyDescent="0.25">
      <c r="A58" s="155" t="s">
        <v>511</v>
      </c>
      <c r="B58" s="43" t="str">
        <f>IFERROR(INDEX('Annex 1 LV, HV and UMS charges'!$B$13:$B$46,MATCH($A58,'Annex 1 LV, HV and UMS charges'!$A$13:$A$311,0)),INDEX('Annex 4 LDNO charges'!$B$13:$B$204,MATCH($A58,'Annex 4 LDNO charges'!$A$13:$A$204,0)))</f>
        <v>84L</v>
      </c>
      <c r="C58" s="154">
        <v>0</v>
      </c>
      <c r="D58" s="170"/>
      <c r="E58" s="206">
        <f t="shared" si="0"/>
        <v>0</v>
      </c>
    </row>
    <row r="59" spans="1:5" ht="13.8" x14ac:dyDescent="0.25">
      <c r="A59" s="155" t="s">
        <v>625</v>
      </c>
      <c r="B59" s="43">
        <f>IFERROR(INDEX('Annex 1 LV, HV and UMS charges'!$B$13:$B$46,MATCH($A59,'Annex 1 LV, HV and UMS charges'!$A$13:$A$311,0)),INDEX('Annex 4 LDNO charges'!$B$13:$B$204,MATCH($A59,'Annex 4 LDNO charges'!$A$13:$A$204,0)))</f>
        <v>0</v>
      </c>
      <c r="C59" s="168" t="s">
        <v>594</v>
      </c>
      <c r="D59" s="169">
        <f>IF(IFERROR(FIND("RELATED MPAN",UPPER($A7)),0)+IFERROR(FIND("GENER",UPPER($A7)),0)+IFERROR(FIND("UNMETERED",UPPER($A7)),0)=0,D$6,0)</f>
        <v>0</v>
      </c>
      <c r="E59" s="206">
        <f t="shared" si="0"/>
        <v>0</v>
      </c>
    </row>
    <row r="60" spans="1:5" ht="27.6" x14ac:dyDescent="0.25">
      <c r="A60" s="155" t="s">
        <v>626</v>
      </c>
      <c r="B60" s="43">
        <f>IFERROR(INDEX('Annex 1 LV, HV and UMS charges'!$B$13:$B$46,MATCH($A60,'Annex 1 LV, HV and UMS charges'!$A$13:$A$311,0)),INDEX('Annex 4 LDNO charges'!$B$13:$B$204,MATCH($A60,'Annex 4 LDNO charges'!$A$13:$A$204,0)))</f>
        <v>0</v>
      </c>
      <c r="C60" s="154" t="s">
        <v>593</v>
      </c>
      <c r="D60" s="170"/>
      <c r="E60" s="206">
        <f t="shared" si="0"/>
        <v>0</v>
      </c>
    </row>
    <row r="61" spans="1:5" ht="27.6" x14ac:dyDescent="0.25">
      <c r="A61" s="155" t="s">
        <v>627</v>
      </c>
      <c r="B61" s="43">
        <f>IFERROR(INDEX('Annex 1 LV, HV and UMS charges'!$B$13:$B$46,MATCH($A61,'Annex 1 LV, HV and UMS charges'!$A$13:$A$311,0)),INDEX('Annex 4 LDNO charges'!$B$13:$B$204,MATCH($A61,'Annex 4 LDNO charges'!$A$13:$A$204,0)))</f>
        <v>0</v>
      </c>
      <c r="C61" s="154" t="s">
        <v>593</v>
      </c>
      <c r="D61" s="170"/>
      <c r="E61" s="206">
        <f t="shared" si="0"/>
        <v>0</v>
      </c>
    </row>
    <row r="62" spans="1:5" ht="27.6" x14ac:dyDescent="0.25">
      <c r="A62" s="155" t="s">
        <v>628</v>
      </c>
      <c r="B62" s="43">
        <f>IFERROR(INDEX('Annex 1 LV, HV and UMS charges'!$B$13:$B$46,MATCH($A62,'Annex 1 LV, HV and UMS charges'!$A$13:$A$311,0)),INDEX('Annex 4 LDNO charges'!$B$13:$B$204,MATCH($A62,'Annex 4 LDNO charges'!$A$13:$A$204,0)))</f>
        <v>0</v>
      </c>
      <c r="C62" s="154" t="s">
        <v>593</v>
      </c>
      <c r="D62" s="170"/>
      <c r="E62" s="206">
        <f t="shared" si="0"/>
        <v>0</v>
      </c>
    </row>
    <row r="63" spans="1:5" ht="27.6" x14ac:dyDescent="0.25">
      <c r="A63" s="155" t="s">
        <v>629</v>
      </c>
      <c r="B63" s="43">
        <f>IFERROR(INDEX('Annex 1 LV, HV and UMS charges'!$B$13:$B$46,MATCH($A63,'Annex 1 LV, HV and UMS charges'!$A$13:$A$311,0)),INDEX('Annex 4 LDNO charges'!$B$13:$B$204,MATCH($A63,'Annex 4 LDNO charges'!$A$13:$A$204,0)))</f>
        <v>0</v>
      </c>
      <c r="C63" s="154" t="s">
        <v>593</v>
      </c>
      <c r="D63" s="170"/>
      <c r="E63" s="206">
        <f t="shared" si="0"/>
        <v>0</v>
      </c>
    </row>
    <row r="64" spans="1:5" ht="27.6" x14ac:dyDescent="0.25">
      <c r="A64" s="155" t="s">
        <v>630</v>
      </c>
      <c r="B64" s="43">
        <f>IFERROR(INDEX('Annex 1 LV, HV and UMS charges'!$B$13:$B$46,MATCH($A64,'Annex 1 LV, HV and UMS charges'!$A$13:$A$311,0)),INDEX('Annex 4 LDNO charges'!$B$13:$B$204,MATCH($A64,'Annex 4 LDNO charges'!$A$13:$A$204,0)))</f>
        <v>0</v>
      </c>
      <c r="C64" s="154" t="s">
        <v>593</v>
      </c>
      <c r="D64" s="170"/>
      <c r="E64" s="206">
        <f t="shared" si="0"/>
        <v>0</v>
      </c>
    </row>
    <row r="65" spans="1:5" ht="13.8" x14ac:dyDescent="0.25">
      <c r="A65" s="155" t="s">
        <v>572</v>
      </c>
      <c r="B65" s="43">
        <f>IFERROR(INDEX('Annex 1 LV, HV and UMS charges'!$B$13:$B$46,MATCH($A65,'Annex 1 LV, HV and UMS charges'!$A$13:$A$311,0)),INDEX('Annex 4 LDNO charges'!$B$13:$B$204,MATCH($A65,'Annex 4 LDNO charges'!$A$13:$A$204,0)))</f>
        <v>0</v>
      </c>
      <c r="C65" s="154">
        <v>0</v>
      </c>
      <c r="D65" s="170"/>
      <c r="E65" s="206">
        <f t="shared" si="0"/>
        <v>0</v>
      </c>
    </row>
    <row r="66" spans="1:5" ht="13.8" x14ac:dyDescent="0.25">
      <c r="A66" s="155" t="s">
        <v>573</v>
      </c>
      <c r="B66" s="43">
        <f>IFERROR(INDEX('Annex 1 LV, HV and UMS charges'!$B$13:$B$46,MATCH($A66,'Annex 1 LV, HV and UMS charges'!$A$13:$A$311,0)),INDEX('Annex 4 LDNO charges'!$B$13:$B$204,MATCH($A66,'Annex 4 LDNO charges'!$A$13:$A$204,0)))</f>
        <v>0</v>
      </c>
      <c r="C66" s="154">
        <v>0</v>
      </c>
      <c r="D66" s="170"/>
      <c r="E66" s="206">
        <f t="shared" si="0"/>
        <v>0</v>
      </c>
    </row>
    <row r="67" spans="1:5" ht="13.8" x14ac:dyDescent="0.25">
      <c r="A67" s="155" t="s">
        <v>574</v>
      </c>
      <c r="B67" s="43">
        <f>IFERROR(INDEX('Annex 1 LV, HV and UMS charges'!$B$13:$B$46,MATCH($A67,'Annex 1 LV, HV and UMS charges'!$A$13:$A$311,0)),INDEX('Annex 4 LDNO charges'!$B$13:$B$204,MATCH($A67,'Annex 4 LDNO charges'!$A$13:$A$204,0)))</f>
        <v>0</v>
      </c>
      <c r="C67" s="154">
        <v>0</v>
      </c>
      <c r="D67" s="170"/>
      <c r="E67" s="206">
        <f t="shared" si="0"/>
        <v>0</v>
      </c>
    </row>
    <row r="68" spans="1:5" ht="13.8" x14ac:dyDescent="0.25">
      <c r="A68" s="155" t="s">
        <v>575</v>
      </c>
      <c r="B68" s="43">
        <f>IFERROR(INDEX('Annex 1 LV, HV and UMS charges'!$B$13:$B$46,MATCH($A68,'Annex 1 LV, HV and UMS charges'!$A$13:$A$311,0)),INDEX('Annex 4 LDNO charges'!$B$13:$B$204,MATCH($A68,'Annex 4 LDNO charges'!$A$13:$A$204,0)))</f>
        <v>0</v>
      </c>
      <c r="C68" s="154">
        <v>0</v>
      </c>
      <c r="D68" s="170"/>
      <c r="E68" s="206">
        <f t="shared" si="0"/>
        <v>0</v>
      </c>
    </row>
    <row r="69" spans="1:5" ht="13.8" x14ac:dyDescent="0.25">
      <c r="A69" s="155" t="s">
        <v>576</v>
      </c>
      <c r="B69" s="43">
        <f>IFERROR(INDEX('Annex 1 LV, HV and UMS charges'!$B$13:$B$46,MATCH($A69,'Annex 1 LV, HV and UMS charges'!$A$13:$A$311,0)),INDEX('Annex 4 LDNO charges'!$B$13:$B$204,MATCH($A69,'Annex 4 LDNO charges'!$A$13:$A$204,0)))</f>
        <v>0</v>
      </c>
      <c r="C69" s="154">
        <v>0</v>
      </c>
      <c r="D69" s="170"/>
      <c r="E69" s="206">
        <f t="shared" si="0"/>
        <v>0</v>
      </c>
    </row>
    <row r="70" spans="1:5" ht="13.8" x14ac:dyDescent="0.25">
      <c r="A70" s="155" t="s">
        <v>577</v>
      </c>
      <c r="B70" s="43">
        <f>IFERROR(INDEX('Annex 1 LV, HV and UMS charges'!$B$13:$B$46,MATCH($A70,'Annex 1 LV, HV and UMS charges'!$A$13:$A$311,0)),INDEX('Annex 4 LDNO charges'!$B$13:$B$204,MATCH($A70,'Annex 4 LDNO charges'!$A$13:$A$204,0)))</f>
        <v>0</v>
      </c>
      <c r="C70" s="154">
        <v>0</v>
      </c>
      <c r="D70" s="170"/>
      <c r="E70" s="206">
        <f t="shared" si="0"/>
        <v>0</v>
      </c>
    </row>
    <row r="71" spans="1:5" ht="13.8" x14ac:dyDescent="0.25">
      <c r="A71" s="155" t="s">
        <v>578</v>
      </c>
      <c r="B71" s="43">
        <f>IFERROR(INDEX('Annex 1 LV, HV and UMS charges'!$B$13:$B$46,MATCH($A71,'Annex 1 LV, HV and UMS charges'!$A$13:$A$311,0)),INDEX('Annex 4 LDNO charges'!$B$13:$B$204,MATCH($A71,'Annex 4 LDNO charges'!$A$13:$A$204,0)))</f>
        <v>0</v>
      </c>
      <c r="C71" s="154">
        <v>0</v>
      </c>
      <c r="D71" s="170"/>
      <c r="E71" s="206">
        <f t="shared" ref="E71:E134" si="1">IF(IFERROR(FIND("RELATED MPAN",UPPER($A71)),0)+IFERROR(FIND("GENER",UPPER($A71)),0)+IFERROR(FIND("UNMETERED",UPPER($A71)),0)=0,E$6,0)</f>
        <v>0</v>
      </c>
    </row>
    <row r="72" spans="1:5" ht="13.8" x14ac:dyDescent="0.25">
      <c r="A72" s="155" t="s">
        <v>579</v>
      </c>
      <c r="B72" s="43">
        <f>IFERROR(INDEX('Annex 1 LV, HV and UMS charges'!$B$13:$B$46,MATCH($A72,'Annex 1 LV, HV and UMS charges'!$A$13:$A$311,0)),INDEX('Annex 4 LDNO charges'!$B$13:$B$204,MATCH($A72,'Annex 4 LDNO charges'!$A$13:$A$204,0)))</f>
        <v>0</v>
      </c>
      <c r="C72" s="154">
        <v>0</v>
      </c>
      <c r="D72" s="170"/>
      <c r="E72" s="206">
        <f t="shared" si="1"/>
        <v>0</v>
      </c>
    </row>
    <row r="73" spans="1:5" ht="13.8" x14ac:dyDescent="0.25">
      <c r="A73" s="155" t="s">
        <v>580</v>
      </c>
      <c r="B73" s="43">
        <f>IFERROR(INDEX('Annex 1 LV, HV and UMS charges'!$B$13:$B$46,MATCH($A73,'Annex 1 LV, HV and UMS charges'!$A$13:$A$311,0)),INDEX('Annex 4 LDNO charges'!$B$13:$B$204,MATCH($A73,'Annex 4 LDNO charges'!$A$13:$A$204,0)))</f>
        <v>0</v>
      </c>
      <c r="C73" s="154">
        <v>0</v>
      </c>
      <c r="D73" s="170"/>
      <c r="E73" s="206">
        <f t="shared" si="1"/>
        <v>0</v>
      </c>
    </row>
    <row r="74" spans="1:5" ht="13.8" x14ac:dyDescent="0.25">
      <c r="A74" s="155" t="s">
        <v>581</v>
      </c>
      <c r="B74" s="43">
        <f>IFERROR(INDEX('Annex 1 LV, HV and UMS charges'!$B$13:$B$46,MATCH($A74,'Annex 1 LV, HV and UMS charges'!$A$13:$A$311,0)),INDEX('Annex 4 LDNO charges'!$B$13:$B$204,MATCH($A74,'Annex 4 LDNO charges'!$A$13:$A$204,0)))</f>
        <v>0</v>
      </c>
      <c r="C74" s="154">
        <v>0</v>
      </c>
      <c r="D74" s="170"/>
      <c r="E74" s="206">
        <f t="shared" si="1"/>
        <v>0</v>
      </c>
    </row>
    <row r="75" spans="1:5" ht="13.8" x14ac:dyDescent="0.25">
      <c r="A75" s="155" t="s">
        <v>582</v>
      </c>
      <c r="B75" s="43">
        <f>IFERROR(INDEX('Annex 1 LV, HV and UMS charges'!$B$13:$B$46,MATCH($A75,'Annex 1 LV, HV and UMS charges'!$A$13:$A$311,0)),INDEX('Annex 4 LDNO charges'!$B$13:$B$204,MATCH($A75,'Annex 4 LDNO charges'!$A$13:$A$204,0)))</f>
        <v>0</v>
      </c>
      <c r="C75" s="154">
        <v>0</v>
      </c>
      <c r="D75" s="170"/>
      <c r="E75" s="206">
        <f t="shared" si="1"/>
        <v>0</v>
      </c>
    </row>
    <row r="76" spans="1:5" ht="13.8" x14ac:dyDescent="0.25">
      <c r="A76" s="155" t="s">
        <v>583</v>
      </c>
      <c r="B76" s="43">
        <f>IFERROR(INDEX('Annex 1 LV, HV and UMS charges'!$B$13:$B$46,MATCH($A76,'Annex 1 LV, HV and UMS charges'!$A$13:$A$311,0)),INDEX('Annex 4 LDNO charges'!$B$13:$B$204,MATCH($A76,'Annex 4 LDNO charges'!$A$13:$A$204,0)))</f>
        <v>0</v>
      </c>
      <c r="C76" s="154">
        <v>0</v>
      </c>
      <c r="D76" s="170"/>
      <c r="E76" s="206">
        <f t="shared" si="1"/>
        <v>0</v>
      </c>
    </row>
    <row r="77" spans="1:5" ht="13.8" x14ac:dyDescent="0.25">
      <c r="A77" s="155" t="s">
        <v>584</v>
      </c>
      <c r="B77" s="43">
        <f>IFERROR(INDEX('Annex 1 LV, HV and UMS charges'!$B$13:$B$46,MATCH($A77,'Annex 1 LV, HV and UMS charges'!$A$13:$A$311,0)),INDEX('Annex 4 LDNO charges'!$B$13:$B$204,MATCH($A77,'Annex 4 LDNO charges'!$A$13:$A$204,0)))</f>
        <v>0</v>
      </c>
      <c r="C77" s="154">
        <v>0</v>
      </c>
      <c r="D77" s="170"/>
      <c r="E77" s="206">
        <f t="shared" si="1"/>
        <v>0</v>
      </c>
    </row>
    <row r="78" spans="1:5" ht="13.8" x14ac:dyDescent="0.25">
      <c r="A78" s="155" t="s">
        <v>585</v>
      </c>
      <c r="B78" s="43">
        <f>IFERROR(INDEX('Annex 1 LV, HV and UMS charges'!$B$13:$B$46,MATCH($A78,'Annex 1 LV, HV and UMS charges'!$A$13:$A$311,0)),INDEX('Annex 4 LDNO charges'!$B$13:$B$204,MATCH($A78,'Annex 4 LDNO charges'!$A$13:$A$204,0)))</f>
        <v>0</v>
      </c>
      <c r="C78" s="154">
        <v>0</v>
      </c>
      <c r="D78" s="170"/>
      <c r="E78" s="206">
        <f t="shared" si="1"/>
        <v>0</v>
      </c>
    </row>
    <row r="79" spans="1:5" ht="13.8" x14ac:dyDescent="0.25">
      <c r="A79" s="155" t="s">
        <v>586</v>
      </c>
      <c r="B79" s="43">
        <f>IFERROR(INDEX('Annex 1 LV, HV and UMS charges'!$B$13:$B$46,MATCH($A79,'Annex 1 LV, HV and UMS charges'!$A$13:$A$311,0)),INDEX('Annex 4 LDNO charges'!$B$13:$B$204,MATCH($A79,'Annex 4 LDNO charges'!$A$13:$A$204,0)))</f>
        <v>0</v>
      </c>
      <c r="C79" s="154">
        <v>0</v>
      </c>
      <c r="D79" s="170"/>
      <c r="E79" s="206">
        <f t="shared" si="1"/>
        <v>0</v>
      </c>
    </row>
    <row r="80" spans="1:5" ht="13.8" x14ac:dyDescent="0.25">
      <c r="A80" s="155" t="s">
        <v>631</v>
      </c>
      <c r="B80" s="43" t="str">
        <f>IFERROR(INDEX('Annex 1 LV, HV and UMS charges'!$B$13:$B$46,MATCH($A80,'Annex 1 LV, HV and UMS charges'!$A$13:$A$311,0)),INDEX('Annex 4 LDNO charges'!$B$13:$B$204,MATCH($A80,'Annex 4 LDNO charges'!$A$13:$A$204,0)))</f>
        <v>L31</v>
      </c>
      <c r="C80" s="168" t="s">
        <v>594</v>
      </c>
      <c r="D80" s="169">
        <f>IF(IFERROR(FIND("RELATED MPAN",UPPER($A7)),0)+IFERROR(FIND("GENER",UPPER($A7)),0)+IFERROR(FIND("UNMETERED",UPPER($A7)),0)=0,D$6,0)</f>
        <v>0</v>
      </c>
      <c r="E80" s="206">
        <f t="shared" si="1"/>
        <v>0</v>
      </c>
    </row>
    <row r="81" spans="1:5" ht="27.6" x14ac:dyDescent="0.25">
      <c r="A81" s="155" t="s">
        <v>632</v>
      </c>
      <c r="B81" s="43" t="str">
        <f>IFERROR(INDEX('Annex 1 LV, HV and UMS charges'!$B$13:$B$46,MATCH($A81,'Annex 1 LV, HV and UMS charges'!$A$13:$A$311,0)),INDEX('Annex 4 LDNO charges'!$B$13:$B$204,MATCH($A81,'Annex 4 LDNO charges'!$A$13:$A$204,0)))</f>
        <v>L34</v>
      </c>
      <c r="C81" s="154" t="s">
        <v>593</v>
      </c>
      <c r="D81" s="170"/>
      <c r="E81" s="206">
        <f t="shared" si="1"/>
        <v>0</v>
      </c>
    </row>
    <row r="82" spans="1:5" ht="27.6" x14ac:dyDescent="0.25">
      <c r="A82" s="155" t="s">
        <v>633</v>
      </c>
      <c r="B82" s="43" t="str">
        <f>IFERROR(INDEX('Annex 1 LV, HV and UMS charges'!$B$13:$B$46,MATCH($A82,'Annex 1 LV, HV and UMS charges'!$A$13:$A$311,0)),INDEX('Annex 4 LDNO charges'!$B$13:$B$204,MATCH($A82,'Annex 4 LDNO charges'!$A$13:$A$204,0)))</f>
        <v>3L1</v>
      </c>
      <c r="C82" s="154" t="s">
        <v>593</v>
      </c>
      <c r="D82" s="170"/>
      <c r="E82" s="206">
        <f t="shared" si="1"/>
        <v>0</v>
      </c>
    </row>
    <row r="83" spans="1:5" ht="27.6" x14ac:dyDescent="0.25">
      <c r="A83" s="155" t="s">
        <v>634</v>
      </c>
      <c r="B83" s="43" t="str">
        <f>IFERROR(INDEX('Annex 1 LV, HV and UMS charges'!$B$13:$B$46,MATCH($A83,'Annex 1 LV, HV and UMS charges'!$A$13:$A$311,0)),INDEX('Annex 4 LDNO charges'!$B$13:$B$204,MATCH($A83,'Annex 4 LDNO charges'!$A$13:$A$204,0)))</f>
        <v>3L2</v>
      </c>
      <c r="C83" s="154" t="s">
        <v>593</v>
      </c>
      <c r="D83" s="170"/>
      <c r="E83" s="206">
        <f t="shared" si="1"/>
        <v>0</v>
      </c>
    </row>
    <row r="84" spans="1:5" ht="27.6" x14ac:dyDescent="0.25">
      <c r="A84" s="155" t="s">
        <v>635</v>
      </c>
      <c r="B84" s="43" t="str">
        <f>IFERROR(INDEX('Annex 1 LV, HV and UMS charges'!$B$13:$B$46,MATCH($A84,'Annex 1 LV, HV and UMS charges'!$A$13:$A$311,0)),INDEX('Annex 4 LDNO charges'!$B$13:$B$204,MATCH($A84,'Annex 4 LDNO charges'!$A$13:$A$204,0)))</f>
        <v>3L3</v>
      </c>
      <c r="C84" s="154" t="s">
        <v>593</v>
      </c>
      <c r="D84" s="170"/>
      <c r="E84" s="206">
        <f t="shared" si="1"/>
        <v>0</v>
      </c>
    </row>
    <row r="85" spans="1:5" ht="27.6" x14ac:dyDescent="0.25">
      <c r="A85" s="155" t="s">
        <v>636</v>
      </c>
      <c r="B85" s="43" t="str">
        <f>IFERROR(INDEX('Annex 1 LV, HV and UMS charges'!$B$13:$B$46,MATCH($A85,'Annex 1 LV, HV and UMS charges'!$A$13:$A$311,0)),INDEX('Annex 4 LDNO charges'!$B$13:$B$204,MATCH($A85,'Annex 4 LDNO charges'!$A$13:$A$204,0)))</f>
        <v>3L4</v>
      </c>
      <c r="C85" s="154" t="s">
        <v>593</v>
      </c>
      <c r="D85" s="170"/>
      <c r="E85" s="206">
        <f t="shared" si="1"/>
        <v>0</v>
      </c>
    </row>
    <row r="86" spans="1:5" ht="13.8" x14ac:dyDescent="0.25">
      <c r="A86" s="155" t="s">
        <v>557</v>
      </c>
      <c r="B86" s="43" t="str">
        <f>IFERROR(INDEX('Annex 1 LV, HV and UMS charges'!$B$13:$B$46,MATCH($A86,'Annex 1 LV, HV and UMS charges'!$A$13:$A$311,0)),INDEX('Annex 4 LDNO charges'!$B$13:$B$204,MATCH($A86,'Annex 4 LDNO charges'!$A$13:$A$204,0)))</f>
        <v>L56</v>
      </c>
      <c r="C86" s="154">
        <v>0</v>
      </c>
      <c r="D86" s="170"/>
      <c r="E86" s="206">
        <f t="shared" si="1"/>
        <v>0</v>
      </c>
    </row>
    <row r="87" spans="1:5" ht="13.8" x14ac:dyDescent="0.25">
      <c r="A87" s="155" t="s">
        <v>558</v>
      </c>
      <c r="B87" s="43">
        <f>IFERROR(INDEX('Annex 1 LV, HV and UMS charges'!$B$13:$B$46,MATCH($A87,'Annex 1 LV, HV and UMS charges'!$A$13:$A$311,0)),INDEX('Annex 4 LDNO charges'!$B$13:$B$204,MATCH($A87,'Annex 4 LDNO charges'!$A$13:$A$204,0)))</f>
        <v>0</v>
      </c>
      <c r="C87" s="154">
        <v>0</v>
      </c>
      <c r="D87" s="170"/>
      <c r="E87" s="206">
        <f t="shared" si="1"/>
        <v>0</v>
      </c>
    </row>
    <row r="88" spans="1:5" ht="13.8" x14ac:dyDescent="0.25">
      <c r="A88" s="155" t="s">
        <v>559</v>
      </c>
      <c r="B88" s="43">
        <f>IFERROR(INDEX('Annex 1 LV, HV and UMS charges'!$B$13:$B$46,MATCH($A88,'Annex 1 LV, HV and UMS charges'!$A$13:$A$311,0)),INDEX('Annex 4 LDNO charges'!$B$13:$B$204,MATCH($A88,'Annex 4 LDNO charges'!$A$13:$A$204,0)))</f>
        <v>0</v>
      </c>
      <c r="C88" s="154">
        <v>0</v>
      </c>
      <c r="D88" s="170"/>
      <c r="E88" s="206">
        <f t="shared" si="1"/>
        <v>0</v>
      </c>
    </row>
    <row r="89" spans="1:5" ht="13.8" x14ac:dyDescent="0.25">
      <c r="A89" s="155" t="s">
        <v>560</v>
      </c>
      <c r="B89" s="43">
        <f>IFERROR(INDEX('Annex 1 LV, HV and UMS charges'!$B$13:$B$46,MATCH($A89,'Annex 1 LV, HV and UMS charges'!$A$13:$A$311,0)),INDEX('Annex 4 LDNO charges'!$B$13:$B$204,MATCH($A89,'Annex 4 LDNO charges'!$A$13:$A$204,0)))</f>
        <v>0</v>
      </c>
      <c r="C89" s="154">
        <v>0</v>
      </c>
      <c r="D89" s="170"/>
      <c r="E89" s="206">
        <f t="shared" si="1"/>
        <v>0</v>
      </c>
    </row>
    <row r="90" spans="1:5" ht="13.8" x14ac:dyDescent="0.25">
      <c r="A90" s="155" t="s">
        <v>561</v>
      </c>
      <c r="B90" s="43">
        <f>IFERROR(INDEX('Annex 1 LV, HV and UMS charges'!$B$13:$B$46,MATCH($A90,'Annex 1 LV, HV and UMS charges'!$A$13:$A$311,0)),INDEX('Annex 4 LDNO charges'!$B$13:$B$204,MATCH($A90,'Annex 4 LDNO charges'!$A$13:$A$204,0)))</f>
        <v>0</v>
      </c>
      <c r="C90" s="154">
        <v>0</v>
      </c>
      <c r="D90" s="170"/>
      <c r="E90" s="206">
        <f t="shared" si="1"/>
        <v>0</v>
      </c>
    </row>
    <row r="91" spans="1:5" ht="13.8" x14ac:dyDescent="0.25">
      <c r="A91" s="155" t="s">
        <v>562</v>
      </c>
      <c r="B91" s="43" t="str">
        <f>IFERROR(INDEX('Annex 1 LV, HV and UMS charges'!$B$13:$B$46,MATCH($A91,'Annex 1 LV, HV and UMS charges'!$A$13:$A$311,0)),INDEX('Annex 4 LDNO charges'!$B$13:$B$204,MATCH($A91,'Annex 4 LDNO charges'!$A$13:$A$204,0)))</f>
        <v>L55</v>
      </c>
      <c r="C91" s="154">
        <v>0</v>
      </c>
      <c r="D91" s="170"/>
      <c r="E91" s="206">
        <f t="shared" si="1"/>
        <v>0</v>
      </c>
    </row>
    <row r="92" spans="1:5" ht="13.8" x14ac:dyDescent="0.25">
      <c r="A92" s="155" t="s">
        <v>563</v>
      </c>
      <c r="B92" s="43">
        <f>IFERROR(INDEX('Annex 1 LV, HV and UMS charges'!$B$13:$B$46,MATCH($A92,'Annex 1 LV, HV and UMS charges'!$A$13:$A$311,0)),INDEX('Annex 4 LDNO charges'!$B$13:$B$204,MATCH($A92,'Annex 4 LDNO charges'!$A$13:$A$204,0)))</f>
        <v>0</v>
      </c>
      <c r="C92" s="154">
        <v>0</v>
      </c>
      <c r="D92" s="170"/>
      <c r="E92" s="206">
        <f t="shared" si="1"/>
        <v>0</v>
      </c>
    </row>
    <row r="93" spans="1:5" ht="13.8" x14ac:dyDescent="0.25">
      <c r="A93" s="155" t="s">
        <v>564</v>
      </c>
      <c r="B93" s="43">
        <f>IFERROR(INDEX('Annex 1 LV, HV and UMS charges'!$B$13:$B$46,MATCH($A93,'Annex 1 LV, HV and UMS charges'!$A$13:$A$311,0)),INDEX('Annex 4 LDNO charges'!$B$13:$B$204,MATCH($A93,'Annex 4 LDNO charges'!$A$13:$A$204,0)))</f>
        <v>0</v>
      </c>
      <c r="C93" s="154">
        <v>0</v>
      </c>
      <c r="D93" s="170"/>
      <c r="E93" s="206">
        <f t="shared" si="1"/>
        <v>0</v>
      </c>
    </row>
    <row r="94" spans="1:5" ht="13.8" x14ac:dyDescent="0.25">
      <c r="A94" s="155" t="s">
        <v>565</v>
      </c>
      <c r="B94" s="43">
        <f>IFERROR(INDEX('Annex 1 LV, HV and UMS charges'!$B$13:$B$46,MATCH($A94,'Annex 1 LV, HV and UMS charges'!$A$13:$A$311,0)),INDEX('Annex 4 LDNO charges'!$B$13:$B$204,MATCH($A94,'Annex 4 LDNO charges'!$A$13:$A$204,0)))</f>
        <v>0</v>
      </c>
      <c r="C94" s="154">
        <v>0</v>
      </c>
      <c r="D94" s="170"/>
      <c r="E94" s="206">
        <f t="shared" si="1"/>
        <v>0</v>
      </c>
    </row>
    <row r="95" spans="1:5" ht="13.8" x14ac:dyDescent="0.25">
      <c r="A95" s="155" t="s">
        <v>566</v>
      </c>
      <c r="B95" s="43">
        <f>IFERROR(INDEX('Annex 1 LV, HV and UMS charges'!$B$13:$B$46,MATCH($A95,'Annex 1 LV, HV and UMS charges'!$A$13:$A$311,0)),INDEX('Annex 4 LDNO charges'!$B$13:$B$204,MATCH($A95,'Annex 4 LDNO charges'!$A$13:$A$204,0)))</f>
        <v>0</v>
      </c>
      <c r="C95" s="154">
        <v>0</v>
      </c>
      <c r="D95" s="170"/>
      <c r="E95" s="206">
        <f t="shared" si="1"/>
        <v>0</v>
      </c>
    </row>
    <row r="96" spans="1:5" ht="13.8" x14ac:dyDescent="0.25">
      <c r="A96" s="155" t="s">
        <v>567</v>
      </c>
      <c r="B96" s="43" t="str">
        <f>IFERROR(INDEX('Annex 1 LV, HV and UMS charges'!$B$13:$B$46,MATCH($A96,'Annex 1 LV, HV and UMS charges'!$A$13:$A$311,0)),INDEX('Annex 4 LDNO charges'!$B$13:$B$204,MATCH($A96,'Annex 4 LDNO charges'!$A$13:$A$204,0)))</f>
        <v>L54</v>
      </c>
      <c r="C96" s="154">
        <v>0</v>
      </c>
      <c r="D96" s="170"/>
      <c r="E96" s="206">
        <f t="shared" si="1"/>
        <v>0</v>
      </c>
    </row>
    <row r="97" spans="1:5" ht="13.8" x14ac:dyDescent="0.25">
      <c r="A97" s="155" t="s">
        <v>568</v>
      </c>
      <c r="B97" s="43">
        <f>IFERROR(INDEX('Annex 1 LV, HV and UMS charges'!$B$13:$B$46,MATCH($A97,'Annex 1 LV, HV and UMS charges'!$A$13:$A$311,0)),INDEX('Annex 4 LDNO charges'!$B$13:$B$204,MATCH($A97,'Annex 4 LDNO charges'!$A$13:$A$204,0)))</f>
        <v>0</v>
      </c>
      <c r="C97" s="154">
        <v>0</v>
      </c>
      <c r="D97" s="170"/>
      <c r="E97" s="206">
        <f t="shared" si="1"/>
        <v>0</v>
      </c>
    </row>
    <row r="98" spans="1:5" ht="13.8" x14ac:dyDescent="0.25">
      <c r="A98" s="155" t="s">
        <v>569</v>
      </c>
      <c r="B98" s="43">
        <f>IFERROR(INDEX('Annex 1 LV, HV and UMS charges'!$B$13:$B$46,MATCH($A98,'Annex 1 LV, HV and UMS charges'!$A$13:$A$311,0)),INDEX('Annex 4 LDNO charges'!$B$13:$B$204,MATCH($A98,'Annex 4 LDNO charges'!$A$13:$A$204,0)))</f>
        <v>0</v>
      </c>
      <c r="C98" s="154">
        <v>0</v>
      </c>
      <c r="D98" s="170"/>
      <c r="E98" s="206">
        <f t="shared" si="1"/>
        <v>0</v>
      </c>
    </row>
    <row r="99" spans="1:5" ht="13.8" x14ac:dyDescent="0.25">
      <c r="A99" s="155" t="s">
        <v>570</v>
      </c>
      <c r="B99" s="43">
        <f>IFERROR(INDEX('Annex 1 LV, HV and UMS charges'!$B$13:$B$46,MATCH($A99,'Annex 1 LV, HV and UMS charges'!$A$13:$A$311,0)),INDEX('Annex 4 LDNO charges'!$B$13:$B$204,MATCH($A99,'Annex 4 LDNO charges'!$A$13:$A$204,0)))</f>
        <v>0</v>
      </c>
      <c r="C99" s="154">
        <v>0</v>
      </c>
      <c r="D99" s="170"/>
      <c r="E99" s="206">
        <f t="shared" si="1"/>
        <v>0</v>
      </c>
    </row>
    <row r="100" spans="1:5" ht="13.8" x14ac:dyDescent="0.25">
      <c r="A100" s="155" t="s">
        <v>571</v>
      </c>
      <c r="B100" s="43">
        <f>IFERROR(INDEX('Annex 1 LV, HV and UMS charges'!$B$13:$B$46,MATCH($A100,'Annex 1 LV, HV and UMS charges'!$A$13:$A$311,0)),INDEX('Annex 4 LDNO charges'!$B$13:$B$204,MATCH($A100,'Annex 4 LDNO charges'!$A$13:$A$204,0)))</f>
        <v>0</v>
      </c>
      <c r="C100" s="154">
        <v>0</v>
      </c>
      <c r="D100" s="170"/>
      <c r="E100" s="206">
        <f t="shared" si="1"/>
        <v>0</v>
      </c>
    </row>
    <row r="101" spans="1:5" ht="13.8" x14ac:dyDescent="0.25">
      <c r="A101" s="155" t="s">
        <v>637</v>
      </c>
      <c r="B101" s="43">
        <f>IFERROR(INDEX('Annex 1 LV, HV and UMS charges'!$B$13:$B$46,MATCH($A101,'Annex 1 LV, HV and UMS charges'!$A$13:$A$311,0)),INDEX('Annex 4 LDNO charges'!$B$13:$B$204,MATCH($A101,'Annex 4 LDNO charges'!$A$13:$A$204,0)))</f>
        <v>0</v>
      </c>
      <c r="C101" s="168" t="s">
        <v>594</v>
      </c>
      <c r="D101" s="169">
        <f>IF(IFERROR(FIND("RELATED MPAN",UPPER($A28)),0)+IFERROR(FIND("GENER",UPPER($A28)),0)+IFERROR(FIND("UNMETERED",UPPER($A28)),0)=0,D$6,0)</f>
        <v>0</v>
      </c>
      <c r="E101" s="206">
        <f t="shared" si="1"/>
        <v>0</v>
      </c>
    </row>
    <row r="102" spans="1:5" ht="27.6" x14ac:dyDescent="0.25">
      <c r="A102" s="155" t="s">
        <v>638</v>
      </c>
      <c r="B102" s="43">
        <f>IFERROR(INDEX('Annex 1 LV, HV and UMS charges'!$B$13:$B$46,MATCH($A102,'Annex 1 LV, HV and UMS charges'!$A$13:$A$311,0)),INDEX('Annex 4 LDNO charges'!$B$13:$B$204,MATCH($A102,'Annex 4 LDNO charges'!$A$13:$A$204,0)))</f>
        <v>0</v>
      </c>
      <c r="C102" s="154" t="s">
        <v>593</v>
      </c>
      <c r="D102" s="170"/>
      <c r="E102" s="206">
        <f t="shared" si="1"/>
        <v>0</v>
      </c>
    </row>
    <row r="103" spans="1:5" ht="27.6" x14ac:dyDescent="0.25">
      <c r="A103" s="155" t="s">
        <v>639</v>
      </c>
      <c r="B103" s="43">
        <f>IFERROR(INDEX('Annex 1 LV, HV and UMS charges'!$B$13:$B$46,MATCH($A103,'Annex 1 LV, HV and UMS charges'!$A$13:$A$311,0)),INDEX('Annex 4 LDNO charges'!$B$13:$B$204,MATCH($A103,'Annex 4 LDNO charges'!$A$13:$A$204,0)))</f>
        <v>0</v>
      </c>
      <c r="C103" s="154" t="s">
        <v>593</v>
      </c>
      <c r="D103" s="170"/>
      <c r="E103" s="206">
        <f t="shared" si="1"/>
        <v>0</v>
      </c>
    </row>
    <row r="104" spans="1:5" ht="27.6" x14ac:dyDescent="0.25">
      <c r="A104" s="155" t="s">
        <v>640</v>
      </c>
      <c r="B104" s="43">
        <f>IFERROR(INDEX('Annex 1 LV, HV and UMS charges'!$B$13:$B$46,MATCH($A104,'Annex 1 LV, HV and UMS charges'!$A$13:$A$311,0)),INDEX('Annex 4 LDNO charges'!$B$13:$B$204,MATCH($A104,'Annex 4 LDNO charges'!$A$13:$A$204,0)))</f>
        <v>0</v>
      </c>
      <c r="C104" s="154" t="s">
        <v>593</v>
      </c>
      <c r="D104" s="170"/>
      <c r="E104" s="206">
        <f t="shared" si="1"/>
        <v>0</v>
      </c>
    </row>
    <row r="105" spans="1:5" ht="27.6" x14ac:dyDescent="0.25">
      <c r="A105" s="155" t="s">
        <v>641</v>
      </c>
      <c r="B105" s="43">
        <f>IFERROR(INDEX('Annex 1 LV, HV and UMS charges'!$B$13:$B$46,MATCH($A105,'Annex 1 LV, HV and UMS charges'!$A$13:$A$311,0)),INDEX('Annex 4 LDNO charges'!$B$13:$B$204,MATCH($A105,'Annex 4 LDNO charges'!$A$13:$A$204,0)))</f>
        <v>0</v>
      </c>
      <c r="C105" s="154" t="s">
        <v>593</v>
      </c>
      <c r="D105" s="170"/>
      <c r="E105" s="206">
        <f t="shared" si="1"/>
        <v>0</v>
      </c>
    </row>
    <row r="106" spans="1:5" ht="27.6" x14ac:dyDescent="0.25">
      <c r="A106" s="155" t="s">
        <v>642</v>
      </c>
      <c r="B106" s="43">
        <f>IFERROR(INDEX('Annex 1 LV, HV and UMS charges'!$B$13:$B$46,MATCH($A106,'Annex 1 LV, HV and UMS charges'!$A$13:$A$311,0)),INDEX('Annex 4 LDNO charges'!$B$13:$B$204,MATCH($A106,'Annex 4 LDNO charges'!$A$13:$A$204,0)))</f>
        <v>0</v>
      </c>
      <c r="C106" s="154" t="s">
        <v>593</v>
      </c>
      <c r="D106" s="170"/>
      <c r="E106" s="206">
        <f t="shared" si="1"/>
        <v>0</v>
      </c>
    </row>
    <row r="107" spans="1:5" ht="13.8" x14ac:dyDescent="0.25">
      <c r="A107" s="155" t="s">
        <v>542</v>
      </c>
      <c r="B107" s="43">
        <f>IFERROR(INDEX('Annex 1 LV, HV and UMS charges'!$B$13:$B$46,MATCH($A107,'Annex 1 LV, HV and UMS charges'!$A$13:$A$311,0)),INDEX('Annex 4 LDNO charges'!$B$13:$B$204,MATCH($A107,'Annex 4 LDNO charges'!$A$13:$A$204,0)))</f>
        <v>0</v>
      </c>
      <c r="C107" s="154">
        <v>0</v>
      </c>
      <c r="D107" s="170"/>
      <c r="E107" s="206">
        <f t="shared" si="1"/>
        <v>0</v>
      </c>
    </row>
    <row r="108" spans="1:5" ht="13.8" x14ac:dyDescent="0.25">
      <c r="A108" s="155" t="s">
        <v>543</v>
      </c>
      <c r="B108" s="43">
        <f>IFERROR(INDEX('Annex 1 LV, HV and UMS charges'!$B$13:$B$46,MATCH($A108,'Annex 1 LV, HV and UMS charges'!$A$13:$A$311,0)),INDEX('Annex 4 LDNO charges'!$B$13:$B$204,MATCH($A108,'Annex 4 LDNO charges'!$A$13:$A$204,0)))</f>
        <v>0</v>
      </c>
      <c r="C108" s="154">
        <v>0</v>
      </c>
      <c r="D108" s="170"/>
      <c r="E108" s="206">
        <f t="shared" si="1"/>
        <v>0</v>
      </c>
    </row>
    <row r="109" spans="1:5" ht="13.8" x14ac:dyDescent="0.25">
      <c r="A109" s="155" t="s">
        <v>544</v>
      </c>
      <c r="B109" s="43">
        <f>IFERROR(INDEX('Annex 1 LV, HV and UMS charges'!$B$13:$B$46,MATCH($A109,'Annex 1 LV, HV and UMS charges'!$A$13:$A$311,0)),INDEX('Annex 4 LDNO charges'!$B$13:$B$204,MATCH($A109,'Annex 4 LDNO charges'!$A$13:$A$204,0)))</f>
        <v>0</v>
      </c>
      <c r="C109" s="154">
        <v>0</v>
      </c>
      <c r="D109" s="170"/>
      <c r="E109" s="206">
        <f t="shared" si="1"/>
        <v>0</v>
      </c>
    </row>
    <row r="110" spans="1:5" ht="13.8" x14ac:dyDescent="0.25">
      <c r="A110" s="155" t="s">
        <v>545</v>
      </c>
      <c r="B110" s="43">
        <f>IFERROR(INDEX('Annex 1 LV, HV and UMS charges'!$B$13:$B$46,MATCH($A110,'Annex 1 LV, HV and UMS charges'!$A$13:$A$311,0)),INDEX('Annex 4 LDNO charges'!$B$13:$B$204,MATCH($A110,'Annex 4 LDNO charges'!$A$13:$A$204,0)))</f>
        <v>0</v>
      </c>
      <c r="C110" s="154">
        <v>0</v>
      </c>
      <c r="D110" s="170"/>
      <c r="E110" s="206">
        <f t="shared" si="1"/>
        <v>0</v>
      </c>
    </row>
    <row r="111" spans="1:5" ht="13.8" x14ac:dyDescent="0.25">
      <c r="A111" s="155" t="s">
        <v>546</v>
      </c>
      <c r="B111" s="43">
        <f>IFERROR(INDEX('Annex 1 LV, HV and UMS charges'!$B$13:$B$46,MATCH($A111,'Annex 1 LV, HV and UMS charges'!$A$13:$A$311,0)),INDEX('Annex 4 LDNO charges'!$B$13:$B$204,MATCH($A111,'Annex 4 LDNO charges'!$A$13:$A$204,0)))</f>
        <v>0</v>
      </c>
      <c r="C111" s="154">
        <v>0</v>
      </c>
      <c r="D111" s="170"/>
      <c r="E111" s="206">
        <f t="shared" si="1"/>
        <v>0</v>
      </c>
    </row>
    <row r="112" spans="1:5" ht="13.8" x14ac:dyDescent="0.25">
      <c r="A112" s="155" t="s">
        <v>547</v>
      </c>
      <c r="B112" s="43">
        <f>IFERROR(INDEX('Annex 1 LV, HV and UMS charges'!$B$13:$B$46,MATCH($A112,'Annex 1 LV, HV and UMS charges'!$A$13:$A$311,0)),INDEX('Annex 4 LDNO charges'!$B$13:$B$204,MATCH($A112,'Annex 4 LDNO charges'!$A$13:$A$204,0)))</f>
        <v>0</v>
      </c>
      <c r="C112" s="154">
        <v>0</v>
      </c>
      <c r="D112" s="170"/>
      <c r="E112" s="206">
        <f t="shared" si="1"/>
        <v>0</v>
      </c>
    </row>
    <row r="113" spans="1:5" ht="13.8" x14ac:dyDescent="0.25">
      <c r="A113" s="155" t="s">
        <v>548</v>
      </c>
      <c r="B113" s="43">
        <f>IFERROR(INDEX('Annex 1 LV, HV and UMS charges'!$B$13:$B$46,MATCH($A113,'Annex 1 LV, HV and UMS charges'!$A$13:$A$311,0)),INDEX('Annex 4 LDNO charges'!$B$13:$B$204,MATCH($A113,'Annex 4 LDNO charges'!$A$13:$A$204,0)))</f>
        <v>0</v>
      </c>
      <c r="C113" s="154">
        <v>0</v>
      </c>
      <c r="D113" s="170"/>
      <c r="E113" s="206">
        <f t="shared" si="1"/>
        <v>0</v>
      </c>
    </row>
    <row r="114" spans="1:5" ht="13.8" x14ac:dyDescent="0.25">
      <c r="A114" s="155" t="s">
        <v>549</v>
      </c>
      <c r="B114" s="43">
        <f>IFERROR(INDEX('Annex 1 LV, HV and UMS charges'!$B$13:$B$46,MATCH($A114,'Annex 1 LV, HV and UMS charges'!$A$13:$A$311,0)),INDEX('Annex 4 LDNO charges'!$B$13:$B$204,MATCH($A114,'Annex 4 LDNO charges'!$A$13:$A$204,0)))</f>
        <v>0</v>
      </c>
      <c r="C114" s="154">
        <v>0</v>
      </c>
      <c r="D114" s="170"/>
      <c r="E114" s="206">
        <f t="shared" si="1"/>
        <v>0</v>
      </c>
    </row>
    <row r="115" spans="1:5" ht="13.8" x14ac:dyDescent="0.25">
      <c r="A115" s="155" t="s">
        <v>550</v>
      </c>
      <c r="B115" s="43">
        <f>IFERROR(INDEX('Annex 1 LV, HV and UMS charges'!$B$13:$B$46,MATCH($A115,'Annex 1 LV, HV and UMS charges'!$A$13:$A$311,0)),INDEX('Annex 4 LDNO charges'!$B$13:$B$204,MATCH($A115,'Annex 4 LDNO charges'!$A$13:$A$204,0)))</f>
        <v>0</v>
      </c>
      <c r="C115" s="154">
        <v>0</v>
      </c>
      <c r="D115" s="170"/>
      <c r="E115" s="206">
        <f t="shared" si="1"/>
        <v>0</v>
      </c>
    </row>
    <row r="116" spans="1:5" ht="13.8" x14ac:dyDescent="0.25">
      <c r="A116" s="155" t="s">
        <v>551</v>
      </c>
      <c r="B116" s="43">
        <f>IFERROR(INDEX('Annex 1 LV, HV and UMS charges'!$B$13:$B$46,MATCH($A116,'Annex 1 LV, HV and UMS charges'!$A$13:$A$311,0)),INDEX('Annex 4 LDNO charges'!$B$13:$B$204,MATCH($A116,'Annex 4 LDNO charges'!$A$13:$A$204,0)))</f>
        <v>0</v>
      </c>
      <c r="C116" s="154">
        <v>0</v>
      </c>
      <c r="D116" s="170"/>
      <c r="E116" s="206">
        <f t="shared" si="1"/>
        <v>0</v>
      </c>
    </row>
    <row r="117" spans="1:5" ht="13.8" x14ac:dyDescent="0.25">
      <c r="A117" s="155" t="s">
        <v>552</v>
      </c>
      <c r="B117" s="43">
        <f>IFERROR(INDEX('Annex 1 LV, HV and UMS charges'!$B$13:$B$46,MATCH($A117,'Annex 1 LV, HV and UMS charges'!$A$13:$A$311,0)),INDEX('Annex 4 LDNO charges'!$B$13:$B$204,MATCH($A117,'Annex 4 LDNO charges'!$A$13:$A$204,0)))</f>
        <v>0</v>
      </c>
      <c r="C117" s="154">
        <v>0</v>
      </c>
      <c r="D117" s="170"/>
      <c r="E117" s="206">
        <f t="shared" si="1"/>
        <v>0</v>
      </c>
    </row>
    <row r="118" spans="1:5" ht="13.8" x14ac:dyDescent="0.25">
      <c r="A118" s="155" t="s">
        <v>553</v>
      </c>
      <c r="B118" s="43">
        <f>IFERROR(INDEX('Annex 1 LV, HV and UMS charges'!$B$13:$B$46,MATCH($A118,'Annex 1 LV, HV and UMS charges'!$A$13:$A$311,0)),INDEX('Annex 4 LDNO charges'!$B$13:$B$204,MATCH($A118,'Annex 4 LDNO charges'!$A$13:$A$204,0)))</f>
        <v>0</v>
      </c>
      <c r="C118" s="154">
        <v>0</v>
      </c>
      <c r="D118" s="170"/>
      <c r="E118" s="206">
        <f t="shared" si="1"/>
        <v>0</v>
      </c>
    </row>
    <row r="119" spans="1:5" ht="13.8" x14ac:dyDescent="0.25">
      <c r="A119" s="155" t="s">
        <v>554</v>
      </c>
      <c r="B119" s="43">
        <f>IFERROR(INDEX('Annex 1 LV, HV and UMS charges'!$B$13:$B$46,MATCH($A119,'Annex 1 LV, HV and UMS charges'!$A$13:$A$311,0)),INDEX('Annex 4 LDNO charges'!$B$13:$B$204,MATCH($A119,'Annex 4 LDNO charges'!$A$13:$A$204,0)))</f>
        <v>0</v>
      </c>
      <c r="C119" s="154">
        <v>0</v>
      </c>
      <c r="D119" s="170"/>
      <c r="E119" s="206">
        <f t="shared" si="1"/>
        <v>0</v>
      </c>
    </row>
    <row r="120" spans="1:5" ht="13.8" x14ac:dyDescent="0.25">
      <c r="A120" s="155" t="s">
        <v>555</v>
      </c>
      <c r="B120" s="43">
        <f>IFERROR(INDEX('Annex 1 LV, HV and UMS charges'!$B$13:$B$46,MATCH($A120,'Annex 1 LV, HV and UMS charges'!$A$13:$A$311,0)),INDEX('Annex 4 LDNO charges'!$B$13:$B$204,MATCH($A120,'Annex 4 LDNO charges'!$A$13:$A$204,0)))</f>
        <v>0</v>
      </c>
      <c r="C120" s="154">
        <v>0</v>
      </c>
      <c r="D120" s="170"/>
      <c r="E120" s="206">
        <f t="shared" si="1"/>
        <v>0</v>
      </c>
    </row>
    <row r="121" spans="1:5" ht="13.8" x14ac:dyDescent="0.25">
      <c r="A121" s="155" t="s">
        <v>556</v>
      </c>
      <c r="B121" s="43">
        <f>IFERROR(INDEX('Annex 1 LV, HV and UMS charges'!$B$13:$B$46,MATCH($A121,'Annex 1 LV, HV and UMS charges'!$A$13:$A$311,0)),INDEX('Annex 4 LDNO charges'!$B$13:$B$204,MATCH($A121,'Annex 4 LDNO charges'!$A$13:$A$204,0)))</f>
        <v>0</v>
      </c>
      <c r="C121" s="154">
        <v>0</v>
      </c>
      <c r="D121" s="170"/>
      <c r="E121" s="206">
        <f t="shared" si="1"/>
        <v>0</v>
      </c>
    </row>
    <row r="122" spans="1:5" ht="13.8" x14ac:dyDescent="0.25">
      <c r="A122" s="155" t="s">
        <v>643</v>
      </c>
      <c r="B122" s="43">
        <f>IFERROR(INDEX('Annex 1 LV, HV and UMS charges'!$B$13:$B$46,MATCH($A122,'Annex 1 LV, HV and UMS charges'!$A$13:$A$311,0)),INDEX('Annex 4 LDNO charges'!$B$13:$B$204,MATCH($A122,'Annex 4 LDNO charges'!$A$13:$A$204,0)))</f>
        <v>0</v>
      </c>
      <c r="C122" s="168" t="s">
        <v>594</v>
      </c>
      <c r="D122" s="169">
        <f>IF(IFERROR(FIND("RELATED MPAN",UPPER($A49)),0)+IFERROR(FIND("GENER",UPPER($A49)),0)+IFERROR(FIND("UNMETERED",UPPER($A49)),0)=0,D$6,0)</f>
        <v>0</v>
      </c>
      <c r="E122" s="206">
        <f t="shared" si="1"/>
        <v>0</v>
      </c>
    </row>
    <row r="123" spans="1:5" ht="27.6" x14ac:dyDescent="0.25">
      <c r="A123" s="155" t="s">
        <v>644</v>
      </c>
      <c r="B123" s="43">
        <f>IFERROR(INDEX('Annex 1 LV, HV and UMS charges'!$B$13:$B$46,MATCH($A123,'Annex 1 LV, HV and UMS charges'!$A$13:$A$311,0)),INDEX('Annex 4 LDNO charges'!$B$13:$B$204,MATCH($A123,'Annex 4 LDNO charges'!$A$13:$A$204,0)))</f>
        <v>0</v>
      </c>
      <c r="C123" s="154" t="s">
        <v>593</v>
      </c>
      <c r="D123" s="170"/>
      <c r="E123" s="206">
        <f t="shared" si="1"/>
        <v>0</v>
      </c>
    </row>
    <row r="124" spans="1:5" ht="27.6" x14ac:dyDescent="0.25">
      <c r="A124" s="155" t="s">
        <v>645</v>
      </c>
      <c r="B124" s="43">
        <f>IFERROR(INDEX('Annex 1 LV, HV and UMS charges'!$B$13:$B$46,MATCH($A124,'Annex 1 LV, HV and UMS charges'!$A$13:$A$311,0)),INDEX('Annex 4 LDNO charges'!$B$13:$B$204,MATCH($A124,'Annex 4 LDNO charges'!$A$13:$A$204,0)))</f>
        <v>0</v>
      </c>
      <c r="C124" s="154" t="s">
        <v>593</v>
      </c>
      <c r="D124" s="170"/>
      <c r="E124" s="206">
        <f t="shared" si="1"/>
        <v>0</v>
      </c>
    </row>
    <row r="125" spans="1:5" ht="27.6" x14ac:dyDescent="0.25">
      <c r="A125" s="155" t="s">
        <v>646</v>
      </c>
      <c r="B125" s="43">
        <f>IFERROR(INDEX('Annex 1 LV, HV and UMS charges'!$B$13:$B$46,MATCH($A125,'Annex 1 LV, HV and UMS charges'!$A$13:$A$311,0)),INDEX('Annex 4 LDNO charges'!$B$13:$B$204,MATCH($A125,'Annex 4 LDNO charges'!$A$13:$A$204,0)))</f>
        <v>0</v>
      </c>
      <c r="C125" s="154" t="s">
        <v>593</v>
      </c>
      <c r="D125" s="170"/>
      <c r="E125" s="206">
        <f t="shared" si="1"/>
        <v>0</v>
      </c>
    </row>
    <row r="126" spans="1:5" ht="27.6" x14ac:dyDescent="0.25">
      <c r="A126" s="155" t="s">
        <v>647</v>
      </c>
      <c r="B126" s="43">
        <f>IFERROR(INDEX('Annex 1 LV, HV and UMS charges'!$B$13:$B$46,MATCH($A126,'Annex 1 LV, HV and UMS charges'!$A$13:$A$311,0)),INDEX('Annex 4 LDNO charges'!$B$13:$B$204,MATCH($A126,'Annex 4 LDNO charges'!$A$13:$A$204,0)))</f>
        <v>0</v>
      </c>
      <c r="C126" s="154" t="s">
        <v>593</v>
      </c>
      <c r="D126" s="170"/>
      <c r="E126" s="206">
        <f t="shared" si="1"/>
        <v>0</v>
      </c>
    </row>
    <row r="127" spans="1:5" ht="27.6" x14ac:dyDescent="0.25">
      <c r="A127" s="155" t="s">
        <v>648</v>
      </c>
      <c r="B127" s="43">
        <f>IFERROR(INDEX('Annex 1 LV, HV and UMS charges'!$B$13:$B$46,MATCH($A127,'Annex 1 LV, HV and UMS charges'!$A$13:$A$311,0)),INDEX('Annex 4 LDNO charges'!$B$13:$B$204,MATCH($A127,'Annex 4 LDNO charges'!$A$13:$A$204,0)))</f>
        <v>0</v>
      </c>
      <c r="C127" s="154" t="s">
        <v>593</v>
      </c>
      <c r="D127" s="170"/>
      <c r="E127" s="206">
        <f t="shared" si="1"/>
        <v>0</v>
      </c>
    </row>
    <row r="128" spans="1:5" ht="13.8" x14ac:dyDescent="0.25">
      <c r="A128" s="155" t="s">
        <v>527</v>
      </c>
      <c r="B128" s="43">
        <f>IFERROR(INDEX('Annex 1 LV, HV and UMS charges'!$B$13:$B$46,MATCH($A128,'Annex 1 LV, HV and UMS charges'!$A$13:$A$311,0)),INDEX('Annex 4 LDNO charges'!$B$13:$B$204,MATCH($A128,'Annex 4 LDNO charges'!$A$13:$A$204,0)))</f>
        <v>0</v>
      </c>
      <c r="C128" s="154">
        <v>0</v>
      </c>
      <c r="D128" s="170"/>
      <c r="E128" s="206">
        <f t="shared" si="1"/>
        <v>0</v>
      </c>
    </row>
    <row r="129" spans="1:5" ht="13.8" x14ac:dyDescent="0.25">
      <c r="A129" s="155" t="s">
        <v>528</v>
      </c>
      <c r="B129" s="43">
        <f>IFERROR(INDEX('Annex 1 LV, HV and UMS charges'!$B$13:$B$46,MATCH($A129,'Annex 1 LV, HV and UMS charges'!$A$13:$A$311,0)),INDEX('Annex 4 LDNO charges'!$B$13:$B$204,MATCH($A129,'Annex 4 LDNO charges'!$A$13:$A$204,0)))</f>
        <v>0</v>
      </c>
      <c r="C129" s="154">
        <v>0</v>
      </c>
      <c r="D129" s="170"/>
      <c r="E129" s="206">
        <f t="shared" si="1"/>
        <v>0</v>
      </c>
    </row>
    <row r="130" spans="1:5" ht="13.8" x14ac:dyDescent="0.25">
      <c r="A130" s="155" t="s">
        <v>529</v>
      </c>
      <c r="B130" s="43">
        <f>IFERROR(INDEX('Annex 1 LV, HV and UMS charges'!$B$13:$B$46,MATCH($A130,'Annex 1 LV, HV and UMS charges'!$A$13:$A$311,0)),INDEX('Annex 4 LDNO charges'!$B$13:$B$204,MATCH($A130,'Annex 4 LDNO charges'!$A$13:$A$204,0)))</f>
        <v>0</v>
      </c>
      <c r="C130" s="154">
        <v>0</v>
      </c>
      <c r="D130" s="170"/>
      <c r="E130" s="206">
        <f t="shared" si="1"/>
        <v>0</v>
      </c>
    </row>
    <row r="131" spans="1:5" ht="13.8" x14ac:dyDescent="0.25">
      <c r="A131" s="155" t="s">
        <v>530</v>
      </c>
      <c r="B131" s="43">
        <f>IFERROR(INDEX('Annex 1 LV, HV and UMS charges'!$B$13:$B$46,MATCH($A131,'Annex 1 LV, HV and UMS charges'!$A$13:$A$311,0)),INDEX('Annex 4 LDNO charges'!$B$13:$B$204,MATCH($A131,'Annex 4 LDNO charges'!$A$13:$A$204,0)))</f>
        <v>0</v>
      </c>
      <c r="C131" s="154">
        <v>0</v>
      </c>
      <c r="D131" s="170"/>
      <c r="E131" s="206">
        <f t="shared" si="1"/>
        <v>0</v>
      </c>
    </row>
    <row r="132" spans="1:5" ht="13.8" x14ac:dyDescent="0.25">
      <c r="A132" s="155" t="s">
        <v>531</v>
      </c>
      <c r="B132" s="43">
        <f>IFERROR(INDEX('Annex 1 LV, HV and UMS charges'!$B$13:$B$46,MATCH($A132,'Annex 1 LV, HV and UMS charges'!$A$13:$A$311,0)),INDEX('Annex 4 LDNO charges'!$B$13:$B$204,MATCH($A132,'Annex 4 LDNO charges'!$A$13:$A$204,0)))</f>
        <v>0</v>
      </c>
      <c r="C132" s="154">
        <v>0</v>
      </c>
      <c r="D132" s="170"/>
      <c r="E132" s="206">
        <f t="shared" si="1"/>
        <v>0</v>
      </c>
    </row>
    <row r="133" spans="1:5" ht="13.8" x14ac:dyDescent="0.25">
      <c r="A133" s="155" t="s">
        <v>532</v>
      </c>
      <c r="B133" s="43">
        <f>IFERROR(INDEX('Annex 1 LV, HV and UMS charges'!$B$13:$B$46,MATCH($A133,'Annex 1 LV, HV and UMS charges'!$A$13:$A$311,0)),INDEX('Annex 4 LDNO charges'!$B$13:$B$204,MATCH($A133,'Annex 4 LDNO charges'!$A$13:$A$204,0)))</f>
        <v>0</v>
      </c>
      <c r="C133" s="154">
        <v>0</v>
      </c>
      <c r="D133" s="170"/>
      <c r="E133" s="206">
        <f t="shared" si="1"/>
        <v>0</v>
      </c>
    </row>
    <row r="134" spans="1:5" ht="13.8" x14ac:dyDescent="0.25">
      <c r="A134" s="155" t="s">
        <v>533</v>
      </c>
      <c r="B134" s="43">
        <f>IFERROR(INDEX('Annex 1 LV, HV and UMS charges'!$B$13:$B$46,MATCH($A134,'Annex 1 LV, HV and UMS charges'!$A$13:$A$311,0)),INDEX('Annex 4 LDNO charges'!$B$13:$B$204,MATCH($A134,'Annex 4 LDNO charges'!$A$13:$A$204,0)))</f>
        <v>0</v>
      </c>
      <c r="C134" s="154">
        <v>0</v>
      </c>
      <c r="D134" s="170"/>
      <c r="E134" s="206">
        <f t="shared" si="1"/>
        <v>0</v>
      </c>
    </row>
    <row r="135" spans="1:5" ht="13.8" x14ac:dyDescent="0.25">
      <c r="A135" s="155" t="s">
        <v>534</v>
      </c>
      <c r="B135" s="43">
        <f>IFERROR(INDEX('Annex 1 LV, HV and UMS charges'!$B$13:$B$46,MATCH($A135,'Annex 1 LV, HV and UMS charges'!$A$13:$A$311,0)),INDEX('Annex 4 LDNO charges'!$B$13:$B$204,MATCH($A135,'Annex 4 LDNO charges'!$A$13:$A$204,0)))</f>
        <v>0</v>
      </c>
      <c r="C135" s="154">
        <v>0</v>
      </c>
      <c r="D135" s="170"/>
      <c r="E135" s="206">
        <f t="shared" ref="E135:E163" si="2">IF(IFERROR(FIND("RELATED MPAN",UPPER($A135)),0)+IFERROR(FIND("GENER",UPPER($A135)),0)+IFERROR(FIND("UNMETERED",UPPER($A135)),0)=0,E$6,0)</f>
        <v>0</v>
      </c>
    </row>
    <row r="136" spans="1:5" ht="13.8" x14ac:dyDescent="0.25">
      <c r="A136" s="155" t="s">
        <v>535</v>
      </c>
      <c r="B136" s="43">
        <f>IFERROR(INDEX('Annex 1 LV, HV and UMS charges'!$B$13:$B$46,MATCH($A136,'Annex 1 LV, HV and UMS charges'!$A$13:$A$311,0)),INDEX('Annex 4 LDNO charges'!$B$13:$B$204,MATCH($A136,'Annex 4 LDNO charges'!$A$13:$A$204,0)))</f>
        <v>0</v>
      </c>
      <c r="C136" s="154">
        <v>0</v>
      </c>
      <c r="D136" s="170"/>
      <c r="E136" s="206">
        <f t="shared" si="2"/>
        <v>0</v>
      </c>
    </row>
    <row r="137" spans="1:5" ht="13.8" x14ac:dyDescent="0.25">
      <c r="A137" s="155" t="s">
        <v>536</v>
      </c>
      <c r="B137" s="43">
        <f>IFERROR(INDEX('Annex 1 LV, HV and UMS charges'!$B$13:$B$46,MATCH($A137,'Annex 1 LV, HV and UMS charges'!$A$13:$A$311,0)),INDEX('Annex 4 LDNO charges'!$B$13:$B$204,MATCH($A137,'Annex 4 LDNO charges'!$A$13:$A$204,0)))</f>
        <v>0</v>
      </c>
      <c r="C137" s="154">
        <v>0</v>
      </c>
      <c r="D137" s="170"/>
      <c r="E137" s="206">
        <f t="shared" si="2"/>
        <v>0</v>
      </c>
    </row>
    <row r="138" spans="1:5" ht="13.8" x14ac:dyDescent="0.25">
      <c r="A138" s="155" t="s">
        <v>537</v>
      </c>
      <c r="B138" s="43">
        <f>IFERROR(INDEX('Annex 1 LV, HV and UMS charges'!$B$13:$B$46,MATCH($A138,'Annex 1 LV, HV and UMS charges'!$A$13:$A$311,0)),INDEX('Annex 4 LDNO charges'!$B$13:$B$204,MATCH($A138,'Annex 4 LDNO charges'!$A$13:$A$204,0)))</f>
        <v>0</v>
      </c>
      <c r="C138" s="154">
        <v>0</v>
      </c>
      <c r="D138" s="170"/>
      <c r="E138" s="206">
        <f t="shared" si="2"/>
        <v>0</v>
      </c>
    </row>
    <row r="139" spans="1:5" ht="13.8" x14ac:dyDescent="0.25">
      <c r="A139" s="155" t="s">
        <v>538</v>
      </c>
      <c r="B139" s="43">
        <f>IFERROR(INDEX('Annex 1 LV, HV and UMS charges'!$B$13:$B$46,MATCH($A139,'Annex 1 LV, HV and UMS charges'!$A$13:$A$311,0)),INDEX('Annex 4 LDNO charges'!$B$13:$B$204,MATCH($A139,'Annex 4 LDNO charges'!$A$13:$A$204,0)))</f>
        <v>0</v>
      </c>
      <c r="C139" s="154">
        <v>0</v>
      </c>
      <c r="D139" s="170"/>
      <c r="E139" s="206">
        <f t="shared" si="2"/>
        <v>0</v>
      </c>
    </row>
    <row r="140" spans="1:5" ht="13.8" x14ac:dyDescent="0.25">
      <c r="A140" s="155" t="s">
        <v>539</v>
      </c>
      <c r="B140" s="43">
        <f>IFERROR(INDEX('Annex 1 LV, HV and UMS charges'!$B$13:$B$46,MATCH($A140,'Annex 1 LV, HV and UMS charges'!$A$13:$A$311,0)),INDEX('Annex 4 LDNO charges'!$B$13:$B$204,MATCH($A140,'Annex 4 LDNO charges'!$A$13:$A$204,0)))</f>
        <v>0</v>
      </c>
      <c r="C140" s="154">
        <v>0</v>
      </c>
      <c r="D140" s="170"/>
      <c r="E140" s="206">
        <f t="shared" si="2"/>
        <v>0</v>
      </c>
    </row>
    <row r="141" spans="1:5" ht="13.8" x14ac:dyDescent="0.25">
      <c r="A141" s="155" t="s">
        <v>540</v>
      </c>
      <c r="B141" s="43">
        <f>IFERROR(INDEX('Annex 1 LV, HV and UMS charges'!$B$13:$B$46,MATCH($A141,'Annex 1 LV, HV and UMS charges'!$A$13:$A$311,0)),INDEX('Annex 4 LDNO charges'!$B$13:$B$204,MATCH($A141,'Annex 4 LDNO charges'!$A$13:$A$204,0)))</f>
        <v>0</v>
      </c>
      <c r="C141" s="154">
        <v>0</v>
      </c>
      <c r="D141" s="170"/>
      <c r="E141" s="206">
        <f t="shared" si="2"/>
        <v>0</v>
      </c>
    </row>
    <row r="142" spans="1:5" ht="13.8" x14ac:dyDescent="0.25">
      <c r="A142" s="155" t="s">
        <v>541</v>
      </c>
      <c r="B142" s="43">
        <f>IFERROR(INDEX('Annex 1 LV, HV and UMS charges'!$B$13:$B$46,MATCH($A142,'Annex 1 LV, HV and UMS charges'!$A$13:$A$311,0)),INDEX('Annex 4 LDNO charges'!$B$13:$B$204,MATCH($A142,'Annex 4 LDNO charges'!$A$13:$A$204,0)))</f>
        <v>0</v>
      </c>
      <c r="C142" s="154">
        <v>0</v>
      </c>
      <c r="D142" s="170"/>
      <c r="E142" s="206">
        <f t="shared" si="2"/>
        <v>0</v>
      </c>
    </row>
    <row r="143" spans="1:5" ht="13.8" x14ac:dyDescent="0.25">
      <c r="A143" s="155" t="s">
        <v>649</v>
      </c>
      <c r="B143" s="43">
        <f>IFERROR(INDEX('Annex 1 LV, HV and UMS charges'!$B$13:$B$46,MATCH($A143,'Annex 1 LV, HV and UMS charges'!$A$13:$A$311,0)),INDEX('Annex 4 LDNO charges'!$B$13:$B$204,MATCH($A143,'Annex 4 LDNO charges'!$A$13:$A$204,0)))</f>
        <v>0</v>
      </c>
      <c r="C143" s="168" t="s">
        <v>594</v>
      </c>
      <c r="D143" s="169">
        <f>IF(IFERROR(FIND("RELATED MPAN",UPPER($A70)),0)+IFERROR(FIND("GENER",UPPER($A70)),0)+IFERROR(FIND("UNMETERED",UPPER($A70)),0)=0,D$6,0)</f>
        <v>0</v>
      </c>
      <c r="E143" s="206">
        <f t="shared" si="2"/>
        <v>0</v>
      </c>
    </row>
    <row r="144" spans="1:5" ht="27.6" x14ac:dyDescent="0.25">
      <c r="A144" s="155" t="s">
        <v>650</v>
      </c>
      <c r="B144" s="43">
        <f>IFERROR(INDEX('Annex 1 LV, HV and UMS charges'!$B$13:$B$46,MATCH($A144,'Annex 1 LV, HV and UMS charges'!$A$13:$A$311,0)),INDEX('Annex 4 LDNO charges'!$B$13:$B$204,MATCH($A144,'Annex 4 LDNO charges'!$A$13:$A$204,0)))</f>
        <v>0</v>
      </c>
      <c r="C144" s="154" t="s">
        <v>593</v>
      </c>
      <c r="D144" s="170"/>
      <c r="E144" s="206">
        <f t="shared" si="2"/>
        <v>0</v>
      </c>
    </row>
    <row r="145" spans="1:5" ht="27.6" x14ac:dyDescent="0.25">
      <c r="A145" s="155" t="s">
        <v>651</v>
      </c>
      <c r="B145" s="43">
        <f>IFERROR(INDEX('Annex 1 LV, HV and UMS charges'!$B$13:$B$46,MATCH($A145,'Annex 1 LV, HV and UMS charges'!$A$13:$A$311,0)),INDEX('Annex 4 LDNO charges'!$B$13:$B$204,MATCH($A145,'Annex 4 LDNO charges'!$A$13:$A$204,0)))</f>
        <v>0</v>
      </c>
      <c r="C145" s="154" t="s">
        <v>593</v>
      </c>
      <c r="D145" s="170"/>
      <c r="E145" s="206">
        <f t="shared" si="2"/>
        <v>0</v>
      </c>
    </row>
    <row r="146" spans="1:5" ht="27.6" x14ac:dyDescent="0.25">
      <c r="A146" s="155" t="s">
        <v>652</v>
      </c>
      <c r="B146" s="43">
        <f>IFERROR(INDEX('Annex 1 LV, HV and UMS charges'!$B$13:$B$46,MATCH($A146,'Annex 1 LV, HV and UMS charges'!$A$13:$A$311,0)),INDEX('Annex 4 LDNO charges'!$B$13:$B$204,MATCH($A146,'Annex 4 LDNO charges'!$A$13:$A$204,0)))</f>
        <v>0</v>
      </c>
      <c r="C146" s="154" t="s">
        <v>593</v>
      </c>
      <c r="D146" s="170"/>
      <c r="E146" s="206">
        <f t="shared" si="2"/>
        <v>0</v>
      </c>
    </row>
    <row r="147" spans="1:5" ht="27.6" x14ac:dyDescent="0.25">
      <c r="A147" s="155" t="s">
        <v>653</v>
      </c>
      <c r="B147" s="43">
        <f>IFERROR(INDEX('Annex 1 LV, HV and UMS charges'!$B$13:$B$46,MATCH($A147,'Annex 1 LV, HV and UMS charges'!$A$13:$A$311,0)),INDEX('Annex 4 LDNO charges'!$B$13:$B$204,MATCH($A147,'Annex 4 LDNO charges'!$A$13:$A$204,0)))</f>
        <v>0</v>
      </c>
      <c r="C147" s="154" t="s">
        <v>593</v>
      </c>
      <c r="D147" s="170"/>
      <c r="E147" s="206">
        <f t="shared" si="2"/>
        <v>0</v>
      </c>
    </row>
    <row r="148" spans="1:5" ht="27.6" x14ac:dyDescent="0.25">
      <c r="A148" s="155" t="s">
        <v>654</v>
      </c>
      <c r="B148" s="43">
        <f>IFERROR(INDEX('Annex 1 LV, HV and UMS charges'!$B$13:$B$46,MATCH($A148,'Annex 1 LV, HV and UMS charges'!$A$13:$A$311,0)),INDEX('Annex 4 LDNO charges'!$B$13:$B$204,MATCH($A148,'Annex 4 LDNO charges'!$A$13:$A$204,0)))</f>
        <v>0</v>
      </c>
      <c r="C148" s="154" t="s">
        <v>593</v>
      </c>
      <c r="D148" s="170"/>
      <c r="E148" s="206">
        <f t="shared" si="2"/>
        <v>0</v>
      </c>
    </row>
    <row r="149" spans="1:5" ht="13.8" x14ac:dyDescent="0.25">
      <c r="A149" s="155" t="s">
        <v>512</v>
      </c>
      <c r="B149" s="43">
        <f>IFERROR(INDEX('Annex 1 LV, HV and UMS charges'!$B$13:$B$46,MATCH($A149,'Annex 1 LV, HV and UMS charges'!$A$13:$A$311,0)),INDEX('Annex 4 LDNO charges'!$B$13:$B$204,MATCH($A149,'Annex 4 LDNO charges'!$A$13:$A$204,0)))</f>
        <v>0</v>
      </c>
      <c r="C149" s="154">
        <v>0</v>
      </c>
      <c r="D149" s="170"/>
      <c r="E149" s="206">
        <f t="shared" si="2"/>
        <v>0</v>
      </c>
    </row>
    <row r="150" spans="1:5" ht="13.8" x14ac:dyDescent="0.25">
      <c r="A150" s="155" t="s">
        <v>513</v>
      </c>
      <c r="B150" s="43">
        <f>IFERROR(INDEX('Annex 1 LV, HV and UMS charges'!$B$13:$B$46,MATCH($A150,'Annex 1 LV, HV and UMS charges'!$A$13:$A$311,0)),INDEX('Annex 4 LDNO charges'!$B$13:$B$204,MATCH($A150,'Annex 4 LDNO charges'!$A$13:$A$204,0)))</f>
        <v>0</v>
      </c>
      <c r="C150" s="154">
        <v>0</v>
      </c>
      <c r="D150" s="170"/>
      <c r="E150" s="206">
        <f t="shared" si="2"/>
        <v>0</v>
      </c>
    </row>
    <row r="151" spans="1:5" ht="13.8" x14ac:dyDescent="0.25">
      <c r="A151" s="155" t="s">
        <v>514</v>
      </c>
      <c r="B151" s="43">
        <f>IFERROR(INDEX('Annex 1 LV, HV and UMS charges'!$B$13:$B$46,MATCH($A151,'Annex 1 LV, HV and UMS charges'!$A$13:$A$311,0)),INDEX('Annex 4 LDNO charges'!$B$13:$B$204,MATCH($A151,'Annex 4 LDNO charges'!$A$13:$A$204,0)))</f>
        <v>0</v>
      </c>
      <c r="C151" s="154">
        <v>0</v>
      </c>
      <c r="D151" s="170"/>
      <c r="E151" s="206">
        <f t="shared" si="2"/>
        <v>0</v>
      </c>
    </row>
    <row r="152" spans="1:5" ht="13.8" x14ac:dyDescent="0.25">
      <c r="A152" s="155" t="s">
        <v>515</v>
      </c>
      <c r="B152" s="43">
        <f>IFERROR(INDEX('Annex 1 LV, HV and UMS charges'!$B$13:$B$46,MATCH($A152,'Annex 1 LV, HV and UMS charges'!$A$13:$A$311,0)),INDEX('Annex 4 LDNO charges'!$B$13:$B$204,MATCH($A152,'Annex 4 LDNO charges'!$A$13:$A$204,0)))</f>
        <v>0</v>
      </c>
      <c r="C152" s="154">
        <v>0</v>
      </c>
      <c r="D152" s="170"/>
      <c r="E152" s="206">
        <f t="shared" si="2"/>
        <v>0</v>
      </c>
    </row>
    <row r="153" spans="1:5" ht="13.8" x14ac:dyDescent="0.25">
      <c r="A153" s="155" t="s">
        <v>516</v>
      </c>
      <c r="B153" s="43">
        <f>IFERROR(INDEX('Annex 1 LV, HV and UMS charges'!$B$13:$B$46,MATCH($A153,'Annex 1 LV, HV and UMS charges'!$A$13:$A$311,0)),INDEX('Annex 4 LDNO charges'!$B$13:$B$204,MATCH($A153,'Annex 4 LDNO charges'!$A$13:$A$204,0)))</f>
        <v>0</v>
      </c>
      <c r="C153" s="154">
        <v>0</v>
      </c>
      <c r="D153" s="170"/>
      <c r="E153" s="206">
        <f t="shared" si="2"/>
        <v>0</v>
      </c>
    </row>
    <row r="154" spans="1:5" ht="13.8" x14ac:dyDescent="0.25">
      <c r="A154" s="155" t="s">
        <v>517</v>
      </c>
      <c r="B154" s="43">
        <f>IFERROR(INDEX('Annex 1 LV, HV and UMS charges'!$B$13:$B$46,MATCH($A154,'Annex 1 LV, HV and UMS charges'!$A$13:$A$311,0)),INDEX('Annex 4 LDNO charges'!$B$13:$B$204,MATCH($A154,'Annex 4 LDNO charges'!$A$13:$A$204,0)))</f>
        <v>0</v>
      </c>
      <c r="C154" s="154">
        <v>0</v>
      </c>
      <c r="D154" s="170"/>
      <c r="E154" s="206">
        <f t="shared" si="2"/>
        <v>0</v>
      </c>
    </row>
    <row r="155" spans="1:5" ht="13.8" x14ac:dyDescent="0.25">
      <c r="A155" s="155" t="s">
        <v>518</v>
      </c>
      <c r="B155" s="43">
        <f>IFERROR(INDEX('Annex 1 LV, HV and UMS charges'!$B$13:$B$46,MATCH($A155,'Annex 1 LV, HV and UMS charges'!$A$13:$A$311,0)),INDEX('Annex 4 LDNO charges'!$B$13:$B$204,MATCH($A155,'Annex 4 LDNO charges'!$A$13:$A$204,0)))</f>
        <v>0</v>
      </c>
      <c r="C155" s="154">
        <v>0</v>
      </c>
      <c r="D155" s="170"/>
      <c r="E155" s="206">
        <f t="shared" si="2"/>
        <v>0</v>
      </c>
    </row>
    <row r="156" spans="1:5" ht="13.8" x14ac:dyDescent="0.25">
      <c r="A156" s="155" t="s">
        <v>519</v>
      </c>
      <c r="B156" s="43">
        <f>IFERROR(INDEX('Annex 1 LV, HV and UMS charges'!$B$13:$B$46,MATCH($A156,'Annex 1 LV, HV and UMS charges'!$A$13:$A$311,0)),INDEX('Annex 4 LDNO charges'!$B$13:$B$204,MATCH($A156,'Annex 4 LDNO charges'!$A$13:$A$204,0)))</f>
        <v>0</v>
      </c>
      <c r="C156" s="154">
        <v>0</v>
      </c>
      <c r="D156" s="170"/>
      <c r="E156" s="206">
        <f t="shared" si="2"/>
        <v>0</v>
      </c>
    </row>
    <row r="157" spans="1:5" ht="13.8" x14ac:dyDescent="0.25">
      <c r="A157" s="155" t="s">
        <v>520</v>
      </c>
      <c r="B157" s="43">
        <f>IFERROR(INDEX('Annex 1 LV, HV and UMS charges'!$B$13:$B$46,MATCH($A157,'Annex 1 LV, HV and UMS charges'!$A$13:$A$311,0)),INDEX('Annex 4 LDNO charges'!$B$13:$B$204,MATCH($A157,'Annex 4 LDNO charges'!$A$13:$A$204,0)))</f>
        <v>0</v>
      </c>
      <c r="C157" s="154">
        <v>0</v>
      </c>
      <c r="D157" s="170"/>
      <c r="E157" s="206">
        <f t="shared" si="2"/>
        <v>0</v>
      </c>
    </row>
    <row r="158" spans="1:5" ht="13.8" x14ac:dyDescent="0.25">
      <c r="A158" s="155" t="s">
        <v>521</v>
      </c>
      <c r="B158" s="43">
        <f>IFERROR(INDEX('Annex 1 LV, HV and UMS charges'!$B$13:$B$46,MATCH($A158,'Annex 1 LV, HV and UMS charges'!$A$13:$A$311,0)),INDEX('Annex 4 LDNO charges'!$B$13:$B$204,MATCH($A158,'Annex 4 LDNO charges'!$A$13:$A$204,0)))</f>
        <v>0</v>
      </c>
      <c r="C158" s="154">
        <v>0</v>
      </c>
      <c r="D158" s="170"/>
      <c r="E158" s="206">
        <f t="shared" si="2"/>
        <v>0</v>
      </c>
    </row>
    <row r="159" spans="1:5" ht="13.8" x14ac:dyDescent="0.25">
      <c r="A159" s="155" t="s">
        <v>522</v>
      </c>
      <c r="B159" s="43">
        <f>IFERROR(INDEX('Annex 1 LV, HV and UMS charges'!$B$13:$B$46,MATCH($A159,'Annex 1 LV, HV and UMS charges'!$A$13:$A$311,0)),INDEX('Annex 4 LDNO charges'!$B$13:$B$204,MATCH($A159,'Annex 4 LDNO charges'!$A$13:$A$204,0)))</f>
        <v>0</v>
      </c>
      <c r="C159" s="154">
        <v>0</v>
      </c>
      <c r="D159" s="170"/>
      <c r="E159" s="206">
        <f t="shared" si="2"/>
        <v>0</v>
      </c>
    </row>
    <row r="160" spans="1:5" ht="13.8" x14ac:dyDescent="0.25">
      <c r="A160" s="155" t="s">
        <v>523</v>
      </c>
      <c r="B160" s="43">
        <f>IFERROR(INDEX('Annex 1 LV, HV and UMS charges'!$B$13:$B$46,MATCH($A160,'Annex 1 LV, HV and UMS charges'!$A$13:$A$311,0)),INDEX('Annex 4 LDNO charges'!$B$13:$B$204,MATCH($A160,'Annex 4 LDNO charges'!$A$13:$A$204,0)))</f>
        <v>0</v>
      </c>
      <c r="C160" s="154">
        <v>0</v>
      </c>
      <c r="D160" s="170"/>
      <c r="E160" s="206">
        <f t="shared" si="2"/>
        <v>0</v>
      </c>
    </row>
    <row r="161" spans="1:7" ht="13.8" x14ac:dyDescent="0.25">
      <c r="A161" s="155" t="s">
        <v>524</v>
      </c>
      <c r="B161" s="43">
        <f>IFERROR(INDEX('Annex 1 LV, HV and UMS charges'!$B$13:$B$46,MATCH($A161,'Annex 1 LV, HV and UMS charges'!$A$13:$A$311,0)),INDEX('Annex 4 LDNO charges'!$B$13:$B$204,MATCH($A161,'Annex 4 LDNO charges'!$A$13:$A$204,0)))</f>
        <v>0</v>
      </c>
      <c r="C161" s="154">
        <v>0</v>
      </c>
      <c r="D161" s="170"/>
      <c r="E161" s="206">
        <f t="shared" si="2"/>
        <v>0</v>
      </c>
    </row>
    <row r="162" spans="1:7" ht="13.8" x14ac:dyDescent="0.25">
      <c r="A162" s="155" t="s">
        <v>525</v>
      </c>
      <c r="B162" s="43">
        <f>IFERROR(INDEX('Annex 1 LV, HV and UMS charges'!$B$13:$B$46,MATCH($A162,'Annex 1 LV, HV and UMS charges'!$A$13:$A$311,0)),INDEX('Annex 4 LDNO charges'!$B$13:$B$204,MATCH($A162,'Annex 4 LDNO charges'!$A$13:$A$204,0)))</f>
        <v>0</v>
      </c>
      <c r="C162" s="154">
        <v>0</v>
      </c>
      <c r="D162" s="170"/>
      <c r="E162" s="206">
        <f t="shared" si="2"/>
        <v>0</v>
      </c>
    </row>
    <row r="163" spans="1:7" ht="13.8" x14ac:dyDescent="0.25">
      <c r="A163" s="155" t="s">
        <v>526</v>
      </c>
      <c r="B163" s="43">
        <f>IFERROR(INDEX('Annex 1 LV, HV and UMS charges'!$B$13:$B$46,MATCH($A163,'Annex 1 LV, HV and UMS charges'!$A$13:$A$311,0)),INDEX('Annex 4 LDNO charges'!$B$13:$B$204,MATCH($A163,'Annex 4 LDNO charges'!$A$13:$A$204,0)))</f>
        <v>0</v>
      </c>
      <c r="C163" s="154">
        <v>0</v>
      </c>
      <c r="D163" s="170"/>
      <c r="E163" s="206">
        <f t="shared" si="2"/>
        <v>0</v>
      </c>
    </row>
    <row r="164" spans="1:7" ht="13.2" x14ac:dyDescent="0.25">
      <c r="A164" s="2" t="s">
        <v>693</v>
      </c>
      <c r="B164" s="2"/>
      <c r="C164" s="3"/>
      <c r="F164" s="3"/>
      <c r="G164" s="3"/>
    </row>
    <row r="165" spans="1:7" ht="13.2" x14ac:dyDescent="0.25">
      <c r="A165" s="2" t="s">
        <v>694</v>
      </c>
      <c r="B165" s="2"/>
      <c r="C165" s="3"/>
      <c r="F165" s="3"/>
      <c r="G165" s="3"/>
    </row>
    <row r="166" spans="1:7" ht="27.75" customHeight="1" x14ac:dyDescent="0.25">
      <c r="F166" s="3"/>
      <c r="G166" s="3"/>
    </row>
  </sheetData>
  <autoFilter ref="A5:E165" xr:uid="{00000000-0009-0000-0000-000009000000}"/>
  <mergeCells count="3">
    <mergeCell ref="A2:E2"/>
    <mergeCell ref="B1:C1"/>
    <mergeCell ref="A3:XFD3"/>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&amp;LAnnex 7&amp;"Arial,Bold" &amp;"Arial,Regular"- Schedule of Charges to recover Excess Supplier of Last Resort pass-through costs</oddHeader>
    <oddFooter>&amp;L_x000D_&amp;1#&amp;"Arial"&amp;6&amp;K737373 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628"/>
  <sheetViews>
    <sheetView zoomScale="80" zoomScaleNormal="85" zoomScaleSheetLayoutView="100" workbookViewId="0">
      <selection activeCell="E4" sqref="E4"/>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4" t="s">
        <v>27</v>
      </c>
      <c r="B1" s="3"/>
      <c r="C1" s="2"/>
      <c r="E1" s="9"/>
      <c r="F1" s="4"/>
      <c r="G1" s="4"/>
    </row>
    <row r="2" spans="1:7" s="10" customFormat="1" ht="17.399999999999999" x14ac:dyDescent="0.25">
      <c r="A2" s="241" t="str">
        <f>Overview!B4&amp; " - Effective from "&amp;Overview!D4&amp;" - "&amp;Overview!E4&amp;" Nodal/Zonal charges"</f>
        <v>Eclipse Power Distribution Limited - GSP L - Effective from 1 April 2027 - Submitted Nodal/Zonal charges</v>
      </c>
      <c r="B2" s="242"/>
      <c r="C2" s="242"/>
      <c r="D2" s="243"/>
    </row>
    <row r="3" spans="1:7" ht="60.75" customHeight="1" x14ac:dyDescent="0.25">
      <c r="A3" s="21" t="s">
        <v>51</v>
      </c>
      <c r="B3" s="21" t="s">
        <v>0</v>
      </c>
      <c r="C3" s="21" t="s">
        <v>41</v>
      </c>
      <c r="D3" s="21" t="s">
        <v>42</v>
      </c>
    </row>
    <row r="4" spans="1:7" ht="21.75" customHeight="1" x14ac:dyDescent="0.25">
      <c r="A4" s="7"/>
      <c r="B4" s="207"/>
      <c r="C4" s="208"/>
      <c r="D4" s="208"/>
    </row>
    <row r="5" spans="1:7" ht="21.75" customHeight="1" x14ac:dyDescent="0.25">
      <c r="A5" s="7"/>
      <c r="B5" s="207"/>
      <c r="C5" s="208"/>
      <c r="D5" s="208"/>
    </row>
    <row r="6" spans="1:7" ht="21.75" customHeight="1" x14ac:dyDescent="0.25">
      <c r="A6" s="7"/>
      <c r="B6" s="207"/>
      <c r="C6" s="208"/>
      <c r="D6" s="208"/>
    </row>
    <row r="7" spans="1:7" ht="21.75" customHeight="1" x14ac:dyDescent="0.25">
      <c r="A7" s="7"/>
      <c r="B7" s="207"/>
      <c r="C7" s="208"/>
      <c r="D7" s="208"/>
    </row>
    <row r="8" spans="1:7" ht="21.75" customHeight="1" x14ac:dyDescent="0.25">
      <c r="A8" s="7"/>
      <c r="B8" s="207"/>
      <c r="C8" s="208"/>
      <c r="D8" s="208"/>
    </row>
    <row r="9" spans="1:7" ht="21.75" customHeight="1" x14ac:dyDescent="0.25">
      <c r="A9" s="7"/>
      <c r="B9" s="207"/>
      <c r="C9" s="208"/>
      <c r="D9" s="208"/>
    </row>
    <row r="10" spans="1:7" ht="21.75" customHeight="1" x14ac:dyDescent="0.25">
      <c r="A10" s="7"/>
      <c r="B10" s="207"/>
      <c r="C10" s="208"/>
      <c r="D10" s="208"/>
    </row>
    <row r="11" spans="1:7" ht="21.75" customHeight="1" x14ac:dyDescent="0.25">
      <c r="A11" s="7"/>
      <c r="B11" s="207"/>
      <c r="C11" s="208"/>
      <c r="D11" s="208"/>
    </row>
    <row r="12" spans="1:7" ht="21.75" customHeight="1" x14ac:dyDescent="0.25">
      <c r="A12" s="7"/>
      <c r="B12" s="207"/>
      <c r="C12" s="208"/>
      <c r="D12" s="208"/>
    </row>
    <row r="13" spans="1:7" ht="21.75" customHeight="1" x14ac:dyDescent="0.25">
      <c r="A13" s="7"/>
      <c r="B13" s="207"/>
      <c r="C13" s="208"/>
      <c r="D13" s="208"/>
    </row>
    <row r="14" spans="1:7" ht="21.75" customHeight="1" x14ac:dyDescent="0.25">
      <c r="A14" s="7"/>
      <c r="B14" s="207"/>
      <c r="C14" s="208"/>
      <c r="D14" s="208"/>
    </row>
    <row r="15" spans="1:7" ht="21.75" customHeight="1" x14ac:dyDescent="0.25">
      <c r="A15" s="7"/>
      <c r="B15" s="207"/>
      <c r="C15" s="208"/>
      <c r="D15" s="208"/>
    </row>
    <row r="16" spans="1:7" ht="21.75" customHeight="1" x14ac:dyDescent="0.25">
      <c r="A16" s="7"/>
      <c r="B16" s="207"/>
      <c r="C16" s="208"/>
      <c r="D16" s="208"/>
    </row>
    <row r="17" spans="1:4" ht="21.75" customHeight="1" x14ac:dyDescent="0.25">
      <c r="A17" s="7"/>
      <c r="B17" s="207"/>
      <c r="C17" s="208"/>
      <c r="D17" s="208"/>
    </row>
    <row r="18" spans="1:4" ht="21.75" customHeight="1" x14ac:dyDescent="0.25">
      <c r="A18" s="7"/>
      <c r="B18" s="207"/>
      <c r="C18" s="208"/>
      <c r="D18" s="208"/>
    </row>
    <row r="19" spans="1:4" ht="21.75" customHeight="1" x14ac:dyDescent="0.25">
      <c r="A19" s="7"/>
      <c r="B19" s="207"/>
      <c r="C19" s="208"/>
      <c r="D19" s="208"/>
    </row>
    <row r="20" spans="1:4" ht="21.75" customHeight="1" x14ac:dyDescent="0.25">
      <c r="A20" s="7"/>
      <c r="B20" s="207"/>
      <c r="C20" s="208"/>
      <c r="D20" s="208"/>
    </row>
    <row r="21" spans="1:4" ht="21.75" customHeight="1" x14ac:dyDescent="0.25">
      <c r="A21" s="7"/>
      <c r="B21" s="207"/>
      <c r="C21" s="208"/>
      <c r="D21" s="208"/>
    </row>
    <row r="22" spans="1:4" ht="21.75" customHeight="1" x14ac:dyDescent="0.25">
      <c r="A22" s="7"/>
      <c r="B22" s="207"/>
      <c r="C22" s="208"/>
      <c r="D22" s="208"/>
    </row>
    <row r="23" spans="1:4" ht="21.75" customHeight="1" x14ac:dyDescent="0.25">
      <c r="A23" s="7"/>
      <c r="B23" s="207"/>
      <c r="C23" s="208"/>
      <c r="D23" s="208"/>
    </row>
    <row r="24" spans="1:4" ht="21.75" customHeight="1" x14ac:dyDescent="0.25">
      <c r="A24" s="7"/>
      <c r="B24" s="207"/>
      <c r="C24" s="208"/>
      <c r="D24" s="208"/>
    </row>
    <row r="25" spans="1:4" ht="21.75" customHeight="1" x14ac:dyDescent="0.25">
      <c r="A25" s="7"/>
      <c r="B25" s="207"/>
      <c r="C25" s="208"/>
      <c r="D25" s="208"/>
    </row>
    <row r="26" spans="1:4" ht="21.75" customHeight="1" x14ac:dyDescent="0.25">
      <c r="A26" s="7"/>
      <c r="B26" s="207"/>
      <c r="C26" s="208"/>
      <c r="D26" s="208"/>
    </row>
    <row r="27" spans="1:4" ht="27.75" customHeight="1" x14ac:dyDescent="0.25">
      <c r="A27" s="7"/>
      <c r="B27" s="207"/>
      <c r="C27" s="208"/>
      <c r="D27" s="208"/>
    </row>
    <row r="28" spans="1:4" ht="27.75" customHeight="1" x14ac:dyDescent="0.25">
      <c r="A28" s="7"/>
      <c r="B28" s="207"/>
      <c r="C28" s="208"/>
      <c r="D28" s="208"/>
    </row>
    <row r="29" spans="1:4" ht="27.75" customHeight="1" x14ac:dyDescent="0.25">
      <c r="A29" s="7"/>
      <c r="B29" s="207"/>
      <c r="C29" s="208"/>
      <c r="D29" s="208"/>
    </row>
    <row r="30" spans="1:4" ht="27.75" customHeight="1" x14ac:dyDescent="0.25">
      <c r="A30" s="7"/>
      <c r="B30" s="207"/>
      <c r="C30" s="208"/>
      <c r="D30" s="208"/>
    </row>
    <row r="31" spans="1:4" ht="27.75" customHeight="1" x14ac:dyDescent="0.25">
      <c r="A31" s="7"/>
      <c r="B31" s="207"/>
      <c r="C31" s="208"/>
      <c r="D31" s="208"/>
    </row>
    <row r="32" spans="1:4" ht="27.75" customHeight="1" x14ac:dyDescent="0.25">
      <c r="A32" s="7"/>
      <c r="B32" s="207"/>
      <c r="C32" s="208"/>
      <c r="D32" s="208"/>
    </row>
    <row r="33" spans="1:4" ht="27.75" customHeight="1" x14ac:dyDescent="0.25">
      <c r="A33" s="7"/>
      <c r="B33" s="207"/>
      <c r="C33" s="208"/>
      <c r="D33" s="208"/>
    </row>
    <row r="34" spans="1:4" ht="27.75" customHeight="1" x14ac:dyDescent="0.25">
      <c r="A34" s="7"/>
      <c r="B34" s="207"/>
      <c r="C34" s="208"/>
      <c r="D34" s="208"/>
    </row>
    <row r="35" spans="1:4" ht="27.75" customHeight="1" x14ac:dyDescent="0.25">
      <c r="A35" s="7"/>
      <c r="B35" s="207"/>
      <c r="C35" s="208"/>
      <c r="D35" s="208"/>
    </row>
    <row r="36" spans="1:4" ht="27.75" customHeight="1" x14ac:dyDescent="0.25">
      <c r="A36" s="7"/>
      <c r="B36" s="207"/>
      <c r="C36" s="208"/>
      <c r="D36" s="208"/>
    </row>
    <row r="37" spans="1:4" ht="27.75" customHeight="1" x14ac:dyDescent="0.25">
      <c r="A37" s="7"/>
      <c r="B37" s="207"/>
      <c r="C37" s="208"/>
      <c r="D37" s="208"/>
    </row>
    <row r="38" spans="1:4" ht="27.75" customHeight="1" x14ac:dyDescent="0.25">
      <c r="A38" s="7"/>
      <c r="B38" s="207"/>
      <c r="C38" s="208"/>
      <c r="D38" s="208"/>
    </row>
    <row r="39" spans="1:4" ht="27.75" customHeight="1" x14ac:dyDescent="0.25">
      <c r="A39" s="7"/>
      <c r="B39" s="207"/>
      <c r="C39" s="208"/>
      <c r="D39" s="208"/>
    </row>
    <row r="40" spans="1:4" ht="27.75" customHeight="1" x14ac:dyDescent="0.25">
      <c r="A40" s="7"/>
      <c r="B40" s="207"/>
      <c r="C40" s="208"/>
      <c r="D40" s="208"/>
    </row>
    <row r="41" spans="1:4" ht="27.75" customHeight="1" x14ac:dyDescent="0.25">
      <c r="A41" s="7"/>
      <c r="B41" s="207"/>
      <c r="C41" s="208"/>
      <c r="D41" s="208"/>
    </row>
    <row r="42" spans="1:4" ht="27.75" customHeight="1" x14ac:dyDescent="0.25">
      <c r="A42" s="7"/>
      <c r="B42" s="207"/>
      <c r="C42" s="208"/>
      <c r="D42" s="208"/>
    </row>
    <row r="43" spans="1:4" ht="27.75" customHeight="1" x14ac:dyDescent="0.25">
      <c r="A43" s="7"/>
      <c r="B43" s="207"/>
      <c r="C43" s="208"/>
      <c r="D43" s="208"/>
    </row>
    <row r="44" spans="1:4" ht="27.75" customHeight="1" x14ac:dyDescent="0.25">
      <c r="A44" s="7"/>
      <c r="B44" s="207"/>
      <c r="C44" s="208"/>
      <c r="D44" s="208"/>
    </row>
    <row r="45" spans="1:4" ht="27.75" customHeight="1" x14ac:dyDescent="0.25">
      <c r="A45" s="7"/>
      <c r="B45" s="207"/>
      <c r="C45" s="208"/>
      <c r="D45" s="208"/>
    </row>
    <row r="46" spans="1:4" ht="27.75" customHeight="1" x14ac:dyDescent="0.25">
      <c r="A46" s="7"/>
      <c r="B46" s="207"/>
      <c r="C46" s="208"/>
      <c r="D46" s="208"/>
    </row>
    <row r="47" spans="1:4" ht="27.75" customHeight="1" x14ac:dyDescent="0.25">
      <c r="A47" s="7"/>
      <c r="B47" s="207"/>
      <c r="C47" s="208"/>
      <c r="D47" s="208"/>
    </row>
    <row r="48" spans="1:4" ht="27.75" customHeight="1" x14ac:dyDescent="0.25">
      <c r="A48" s="7"/>
      <c r="B48" s="207"/>
      <c r="C48" s="208"/>
      <c r="D48" s="208"/>
    </row>
    <row r="49" spans="1:4" ht="27.75" customHeight="1" x14ac:dyDescent="0.25">
      <c r="A49" s="7"/>
      <c r="B49" s="207"/>
      <c r="C49" s="208"/>
      <c r="D49" s="208"/>
    </row>
    <row r="50" spans="1:4" ht="27.75" customHeight="1" x14ac:dyDescent="0.25">
      <c r="A50" s="7"/>
      <c r="B50" s="207"/>
      <c r="C50" s="208"/>
      <c r="D50" s="208"/>
    </row>
    <row r="51" spans="1:4" ht="27.75" customHeight="1" x14ac:dyDescent="0.25">
      <c r="A51" s="7"/>
      <c r="B51" s="207"/>
      <c r="C51" s="208"/>
      <c r="D51" s="208"/>
    </row>
    <row r="52" spans="1:4" ht="27.75" customHeight="1" x14ac:dyDescent="0.25">
      <c r="A52" s="7"/>
      <c r="B52" s="207"/>
      <c r="C52" s="208"/>
      <c r="D52" s="208"/>
    </row>
    <row r="53" spans="1:4" ht="27.75" customHeight="1" x14ac:dyDescent="0.25">
      <c r="A53" s="7"/>
      <c r="B53" s="207"/>
      <c r="C53" s="208"/>
      <c r="D53" s="208"/>
    </row>
    <row r="54" spans="1:4" ht="27.75" customHeight="1" x14ac:dyDescent="0.25">
      <c r="A54" s="7"/>
      <c r="B54" s="207"/>
      <c r="C54" s="208"/>
      <c r="D54" s="208"/>
    </row>
    <row r="55" spans="1:4" ht="27.75" customHeight="1" x14ac:dyDescent="0.25">
      <c r="A55" s="7"/>
      <c r="B55" s="207"/>
      <c r="C55" s="208"/>
      <c r="D55" s="208"/>
    </row>
    <row r="56" spans="1:4" ht="27.75" customHeight="1" x14ac:dyDescent="0.25">
      <c r="A56" s="7"/>
      <c r="B56" s="207"/>
      <c r="C56" s="208"/>
      <c r="D56" s="208"/>
    </row>
    <row r="57" spans="1:4" ht="27.75" customHeight="1" x14ac:dyDescent="0.25">
      <c r="A57" s="7"/>
      <c r="B57" s="207"/>
      <c r="C57" s="208"/>
      <c r="D57" s="208"/>
    </row>
    <row r="58" spans="1:4" ht="27.75" customHeight="1" x14ac:dyDescent="0.25">
      <c r="A58" s="7"/>
      <c r="B58" s="207"/>
      <c r="C58" s="208"/>
      <c r="D58" s="208"/>
    </row>
    <row r="59" spans="1:4" ht="27.75" customHeight="1" x14ac:dyDescent="0.25">
      <c r="A59" s="7"/>
      <c r="B59" s="207"/>
      <c r="C59" s="208"/>
      <c r="D59" s="208"/>
    </row>
    <row r="60" spans="1:4" ht="27.75" customHeight="1" x14ac:dyDescent="0.25">
      <c r="A60" s="7"/>
      <c r="B60" s="207"/>
      <c r="C60" s="208"/>
      <c r="D60" s="208"/>
    </row>
    <row r="61" spans="1:4" ht="27.75" customHeight="1" x14ac:dyDescent="0.25">
      <c r="A61" s="7"/>
      <c r="B61" s="207"/>
      <c r="C61" s="208"/>
      <c r="D61" s="208"/>
    </row>
    <row r="62" spans="1:4" ht="27.75" customHeight="1" x14ac:dyDescent="0.25">
      <c r="A62" s="7"/>
      <c r="B62" s="207"/>
      <c r="C62" s="208"/>
      <c r="D62" s="208"/>
    </row>
    <row r="63" spans="1:4" ht="27.75" customHeight="1" x14ac:dyDescent="0.25">
      <c r="A63" s="7"/>
      <c r="B63" s="207"/>
      <c r="C63" s="208"/>
      <c r="D63" s="208"/>
    </row>
    <row r="64" spans="1:4" ht="27.75" customHeight="1" x14ac:dyDescent="0.25">
      <c r="A64" s="7"/>
      <c r="B64" s="207"/>
      <c r="C64" s="208"/>
      <c r="D64" s="208"/>
    </row>
    <row r="65" spans="1:4" ht="27.75" customHeight="1" x14ac:dyDescent="0.25">
      <c r="A65" s="7"/>
      <c r="B65" s="207"/>
      <c r="C65" s="208"/>
      <c r="D65" s="208"/>
    </row>
    <row r="66" spans="1:4" ht="27.75" customHeight="1" x14ac:dyDescent="0.25">
      <c r="A66" s="7"/>
      <c r="B66" s="207"/>
      <c r="C66" s="208"/>
      <c r="D66" s="208"/>
    </row>
    <row r="67" spans="1:4" ht="27.75" customHeight="1" x14ac:dyDescent="0.25">
      <c r="A67" s="7"/>
      <c r="B67" s="207"/>
      <c r="C67" s="208"/>
      <c r="D67" s="208"/>
    </row>
    <row r="68" spans="1:4" ht="27.75" customHeight="1" x14ac:dyDescent="0.25">
      <c r="A68" s="7"/>
      <c r="B68" s="207"/>
      <c r="C68" s="208"/>
      <c r="D68" s="208"/>
    </row>
    <row r="69" spans="1:4" ht="27.75" customHeight="1" x14ac:dyDescent="0.25">
      <c r="A69" s="7"/>
      <c r="B69" s="207"/>
      <c r="C69" s="208"/>
      <c r="D69" s="208"/>
    </row>
    <row r="70" spans="1:4" ht="27.75" customHeight="1" x14ac:dyDescent="0.25">
      <c r="A70" s="7"/>
      <c r="B70" s="207"/>
      <c r="C70" s="208"/>
      <c r="D70" s="208"/>
    </row>
    <row r="71" spans="1:4" ht="27.75" customHeight="1" x14ac:dyDescent="0.25">
      <c r="A71" s="7"/>
      <c r="B71" s="207"/>
      <c r="C71" s="208"/>
      <c r="D71" s="208"/>
    </row>
    <row r="72" spans="1:4" ht="27.75" customHeight="1" x14ac:dyDescent="0.25">
      <c r="A72" s="7"/>
      <c r="B72" s="207"/>
      <c r="C72" s="208"/>
      <c r="D72" s="208"/>
    </row>
    <row r="73" spans="1:4" ht="27.75" customHeight="1" x14ac:dyDescent="0.25">
      <c r="A73" s="7"/>
      <c r="B73" s="207"/>
      <c r="C73" s="208"/>
      <c r="D73" s="208"/>
    </row>
    <row r="74" spans="1:4" ht="27.75" customHeight="1" x14ac:dyDescent="0.25">
      <c r="A74" s="7"/>
      <c r="B74" s="207"/>
      <c r="C74" s="208"/>
      <c r="D74" s="208"/>
    </row>
    <row r="75" spans="1:4" ht="27.75" customHeight="1" x14ac:dyDescent="0.25">
      <c r="A75" s="7"/>
      <c r="B75" s="207"/>
      <c r="C75" s="208"/>
      <c r="D75" s="208"/>
    </row>
    <row r="76" spans="1:4" ht="27.75" customHeight="1" x14ac:dyDescent="0.25">
      <c r="A76" s="7"/>
      <c r="B76" s="207"/>
      <c r="C76" s="208"/>
      <c r="D76" s="208"/>
    </row>
    <row r="77" spans="1:4" ht="27.75" customHeight="1" x14ac:dyDescent="0.25">
      <c r="A77" s="7"/>
      <c r="B77" s="207"/>
      <c r="C77" s="208"/>
      <c r="D77" s="208"/>
    </row>
    <row r="78" spans="1:4" ht="27.75" customHeight="1" x14ac:dyDescent="0.25">
      <c r="A78" s="7"/>
      <c r="B78" s="207"/>
      <c r="C78" s="208"/>
      <c r="D78" s="208"/>
    </row>
    <row r="79" spans="1:4" ht="27.75" customHeight="1" x14ac:dyDescent="0.25">
      <c r="A79" s="7"/>
      <c r="B79" s="207"/>
      <c r="C79" s="208"/>
      <c r="D79" s="208"/>
    </row>
    <row r="80" spans="1:4" ht="27.75" customHeight="1" x14ac:dyDescent="0.25">
      <c r="A80" s="7"/>
      <c r="B80" s="207"/>
      <c r="C80" s="208"/>
      <c r="D80" s="208"/>
    </row>
    <row r="81" spans="1:4" ht="27.75" customHeight="1" x14ac:dyDescent="0.25">
      <c r="A81" s="7"/>
      <c r="B81" s="207"/>
      <c r="C81" s="208"/>
      <c r="D81" s="208"/>
    </row>
    <row r="82" spans="1:4" ht="27.75" customHeight="1" x14ac:dyDescent="0.25">
      <c r="A82" s="7"/>
      <c r="B82" s="207"/>
      <c r="C82" s="208"/>
      <c r="D82" s="208"/>
    </row>
    <row r="83" spans="1:4" ht="27.75" customHeight="1" x14ac:dyDescent="0.25">
      <c r="A83" s="7"/>
      <c r="B83" s="207"/>
      <c r="C83" s="208"/>
      <c r="D83" s="208"/>
    </row>
    <row r="84" spans="1:4" ht="27.75" customHeight="1" x14ac:dyDescent="0.25">
      <c r="A84" s="7"/>
      <c r="B84" s="207"/>
      <c r="C84" s="208"/>
      <c r="D84" s="208"/>
    </row>
    <row r="85" spans="1:4" ht="27.75" customHeight="1" x14ac:dyDescent="0.25">
      <c r="A85" s="7"/>
      <c r="B85" s="207"/>
      <c r="C85" s="208"/>
      <c r="D85" s="208"/>
    </row>
    <row r="86" spans="1:4" ht="27.75" customHeight="1" x14ac:dyDescent="0.25">
      <c r="A86" s="7"/>
      <c r="B86" s="207"/>
      <c r="C86" s="208"/>
      <c r="D86" s="208"/>
    </row>
    <row r="87" spans="1:4" ht="27.75" customHeight="1" x14ac:dyDescent="0.25">
      <c r="A87" s="7"/>
      <c r="B87" s="207"/>
      <c r="C87" s="208"/>
      <c r="D87" s="208"/>
    </row>
    <row r="88" spans="1:4" ht="27.75" customHeight="1" x14ac:dyDescent="0.25">
      <c r="A88" s="7"/>
      <c r="B88" s="207"/>
      <c r="C88" s="208"/>
      <c r="D88" s="208"/>
    </row>
    <row r="89" spans="1:4" ht="27.75" customHeight="1" x14ac:dyDescent="0.25">
      <c r="A89" s="7"/>
      <c r="B89" s="207"/>
      <c r="C89" s="208"/>
      <c r="D89" s="208"/>
    </row>
    <row r="90" spans="1:4" ht="27.75" customHeight="1" x14ac:dyDescent="0.25">
      <c r="A90" s="7"/>
      <c r="B90" s="207"/>
      <c r="C90" s="208"/>
      <c r="D90" s="208"/>
    </row>
    <row r="91" spans="1:4" ht="27.75" customHeight="1" x14ac:dyDescent="0.25">
      <c r="A91" s="7"/>
      <c r="B91" s="207"/>
      <c r="C91" s="208"/>
      <c r="D91" s="208"/>
    </row>
    <row r="92" spans="1:4" ht="27.75" customHeight="1" x14ac:dyDescent="0.25">
      <c r="A92" s="7"/>
      <c r="B92" s="207"/>
      <c r="C92" s="208"/>
      <c r="D92" s="208"/>
    </row>
    <row r="93" spans="1:4" ht="27.75" customHeight="1" x14ac:dyDescent="0.25">
      <c r="A93" s="7"/>
      <c r="B93" s="207"/>
      <c r="C93" s="208"/>
      <c r="D93" s="208"/>
    </row>
    <row r="94" spans="1:4" ht="27.75" customHeight="1" x14ac:dyDescent="0.25">
      <c r="A94" s="7"/>
      <c r="B94" s="207"/>
      <c r="C94" s="208"/>
      <c r="D94" s="208"/>
    </row>
    <row r="95" spans="1:4" ht="27.75" customHeight="1" x14ac:dyDescent="0.25">
      <c r="A95" s="7"/>
      <c r="B95" s="207"/>
      <c r="C95" s="208"/>
      <c r="D95" s="208"/>
    </row>
    <row r="96" spans="1:4" ht="27.75" customHeight="1" x14ac:dyDescent="0.25">
      <c r="A96" s="7"/>
      <c r="B96" s="207"/>
      <c r="C96" s="208"/>
      <c r="D96" s="208"/>
    </row>
    <row r="97" spans="1:4" ht="27.75" customHeight="1" x14ac:dyDescent="0.25">
      <c r="A97" s="7"/>
      <c r="B97" s="207"/>
      <c r="C97" s="208"/>
      <c r="D97" s="208"/>
    </row>
    <row r="98" spans="1:4" ht="27.75" customHeight="1" x14ac:dyDescent="0.25">
      <c r="A98" s="7"/>
      <c r="B98" s="207"/>
      <c r="C98" s="208"/>
      <c r="D98" s="208"/>
    </row>
    <row r="99" spans="1:4" ht="27.75" customHeight="1" x14ac:dyDescent="0.25">
      <c r="A99" s="7"/>
      <c r="B99" s="207"/>
      <c r="C99" s="208"/>
      <c r="D99" s="208"/>
    </row>
    <row r="100" spans="1:4" ht="27.75" customHeight="1" x14ac:dyDescent="0.25">
      <c r="A100" s="7"/>
      <c r="B100" s="207"/>
      <c r="C100" s="208"/>
      <c r="D100" s="208"/>
    </row>
    <row r="101" spans="1:4" ht="27.75" customHeight="1" x14ac:dyDescent="0.25">
      <c r="A101" s="7"/>
      <c r="B101" s="207"/>
      <c r="C101" s="208"/>
      <c r="D101" s="208"/>
    </row>
    <row r="102" spans="1:4" ht="27.75" customHeight="1" x14ac:dyDescent="0.25">
      <c r="A102" s="7"/>
      <c r="B102" s="207"/>
      <c r="C102" s="208"/>
      <c r="D102" s="208"/>
    </row>
    <row r="103" spans="1:4" ht="27.75" customHeight="1" x14ac:dyDescent="0.25">
      <c r="A103" s="7"/>
      <c r="B103" s="207"/>
      <c r="C103" s="208"/>
      <c r="D103" s="208"/>
    </row>
    <row r="104" spans="1:4" ht="27.75" customHeight="1" x14ac:dyDescent="0.25">
      <c r="A104" s="7"/>
      <c r="B104" s="207"/>
      <c r="C104" s="208"/>
      <c r="D104" s="208"/>
    </row>
    <row r="105" spans="1:4" ht="27.75" customHeight="1" x14ac:dyDescent="0.25">
      <c r="A105" s="7"/>
      <c r="B105" s="207"/>
      <c r="C105" s="208"/>
      <c r="D105" s="208"/>
    </row>
    <row r="106" spans="1:4" ht="27.75" customHeight="1" x14ac:dyDescent="0.25">
      <c r="A106" s="7"/>
      <c r="B106" s="207"/>
      <c r="C106" s="208"/>
      <c r="D106" s="208"/>
    </row>
    <row r="107" spans="1:4" ht="27.75" customHeight="1" x14ac:dyDescent="0.25">
      <c r="A107" s="7"/>
      <c r="B107" s="207"/>
      <c r="C107" s="208"/>
      <c r="D107" s="208"/>
    </row>
    <row r="108" spans="1:4" ht="27.75" customHeight="1" x14ac:dyDescent="0.25">
      <c r="A108" s="7"/>
      <c r="B108" s="207"/>
      <c r="C108" s="208"/>
      <c r="D108" s="208"/>
    </row>
    <row r="109" spans="1:4" ht="27.75" customHeight="1" x14ac:dyDescent="0.25">
      <c r="A109" s="7"/>
      <c r="B109" s="207"/>
      <c r="C109" s="208"/>
      <c r="D109" s="208"/>
    </row>
    <row r="110" spans="1:4" ht="27.75" customHeight="1" x14ac:dyDescent="0.25">
      <c r="A110" s="7"/>
      <c r="B110" s="207"/>
      <c r="C110" s="208"/>
      <c r="D110" s="208"/>
    </row>
    <row r="111" spans="1:4" ht="27.75" customHeight="1" x14ac:dyDescent="0.25">
      <c r="A111" s="7"/>
      <c r="B111" s="207"/>
      <c r="C111" s="208"/>
      <c r="D111" s="208"/>
    </row>
    <row r="112" spans="1:4" ht="27.75" customHeight="1" x14ac:dyDescent="0.25">
      <c r="A112" s="7"/>
      <c r="B112" s="207"/>
      <c r="C112" s="208"/>
      <c r="D112" s="208"/>
    </row>
    <row r="113" spans="1:4" ht="27.75" customHeight="1" x14ac:dyDescent="0.25">
      <c r="A113" s="7"/>
      <c r="B113" s="207"/>
      <c r="C113" s="208"/>
      <c r="D113" s="208"/>
    </row>
    <row r="114" spans="1:4" ht="27.75" customHeight="1" x14ac:dyDescent="0.25">
      <c r="A114" s="7"/>
      <c r="B114" s="207"/>
      <c r="C114" s="208"/>
      <c r="D114" s="208"/>
    </row>
    <row r="115" spans="1:4" ht="27.75" customHeight="1" x14ac:dyDescent="0.25">
      <c r="A115" s="7"/>
      <c r="B115" s="207"/>
      <c r="C115" s="208"/>
      <c r="D115" s="208"/>
    </row>
    <row r="116" spans="1:4" ht="27.75" customHeight="1" x14ac:dyDescent="0.25">
      <c r="A116" s="7"/>
      <c r="B116" s="207"/>
      <c r="C116" s="208"/>
      <c r="D116" s="208"/>
    </row>
    <row r="117" spans="1:4" ht="27.75" customHeight="1" x14ac:dyDescent="0.25">
      <c r="A117" s="7"/>
      <c r="B117" s="207"/>
      <c r="C117" s="208"/>
      <c r="D117" s="208"/>
    </row>
    <row r="118" spans="1:4" ht="27.75" customHeight="1" x14ac:dyDescent="0.25">
      <c r="A118" s="7"/>
      <c r="B118" s="207"/>
      <c r="C118" s="208"/>
      <c r="D118" s="208"/>
    </row>
    <row r="119" spans="1:4" ht="27.75" customHeight="1" x14ac:dyDescent="0.25">
      <c r="A119" s="7"/>
      <c r="B119" s="207"/>
      <c r="C119" s="208"/>
      <c r="D119" s="208"/>
    </row>
    <row r="120" spans="1:4" ht="27.75" customHeight="1" x14ac:dyDescent="0.25">
      <c r="A120" s="7"/>
      <c r="B120" s="207"/>
      <c r="C120" s="208"/>
      <c r="D120" s="208"/>
    </row>
    <row r="121" spans="1:4" ht="27.75" customHeight="1" x14ac:dyDescent="0.25">
      <c r="A121" s="7"/>
      <c r="B121" s="207"/>
      <c r="C121" s="208"/>
      <c r="D121" s="208"/>
    </row>
    <row r="122" spans="1:4" ht="27.75" customHeight="1" x14ac:dyDescent="0.25">
      <c r="A122" s="7"/>
      <c r="B122" s="207"/>
      <c r="C122" s="208"/>
      <c r="D122" s="208"/>
    </row>
    <row r="123" spans="1:4" ht="27.75" customHeight="1" x14ac:dyDescent="0.25">
      <c r="A123" s="7"/>
      <c r="B123" s="207"/>
      <c r="C123" s="208"/>
      <c r="D123" s="208"/>
    </row>
    <row r="124" spans="1:4" ht="27.75" customHeight="1" x14ac:dyDescent="0.25">
      <c r="A124" s="7"/>
      <c r="B124" s="207"/>
      <c r="C124" s="208"/>
      <c r="D124" s="208"/>
    </row>
    <row r="125" spans="1:4" ht="27.75" customHeight="1" x14ac:dyDescent="0.25">
      <c r="A125" s="7"/>
      <c r="B125" s="207"/>
      <c r="C125" s="208"/>
      <c r="D125" s="208"/>
    </row>
    <row r="126" spans="1:4" ht="27.75" customHeight="1" x14ac:dyDescent="0.25">
      <c r="A126" s="7"/>
      <c r="B126" s="207"/>
      <c r="C126" s="208"/>
      <c r="D126" s="208"/>
    </row>
    <row r="127" spans="1:4" ht="27.75" customHeight="1" x14ac:dyDescent="0.25">
      <c r="A127" s="7"/>
      <c r="B127" s="207"/>
      <c r="C127" s="208"/>
      <c r="D127" s="208"/>
    </row>
    <row r="128" spans="1:4" ht="27.75" customHeight="1" x14ac:dyDescent="0.25">
      <c r="A128" s="7"/>
      <c r="B128" s="207"/>
      <c r="C128" s="208"/>
      <c r="D128" s="208"/>
    </row>
    <row r="129" spans="1:4" ht="27.75" customHeight="1" x14ac:dyDescent="0.25">
      <c r="A129" s="7"/>
      <c r="B129" s="207"/>
      <c r="C129" s="208"/>
      <c r="D129" s="208"/>
    </row>
    <row r="130" spans="1:4" ht="27.75" customHeight="1" x14ac:dyDescent="0.25">
      <c r="A130" s="7"/>
      <c r="B130" s="207"/>
      <c r="C130" s="208"/>
      <c r="D130" s="208"/>
    </row>
    <row r="131" spans="1:4" ht="27.75" customHeight="1" x14ac:dyDescent="0.25">
      <c r="A131" s="7"/>
      <c r="B131" s="207"/>
      <c r="C131" s="208"/>
      <c r="D131" s="208"/>
    </row>
    <row r="132" spans="1:4" ht="27.75" customHeight="1" x14ac:dyDescent="0.25">
      <c r="A132" s="7"/>
      <c r="B132" s="207"/>
      <c r="C132" s="208"/>
      <c r="D132" s="208"/>
    </row>
    <row r="133" spans="1:4" ht="27.75" customHeight="1" x14ac:dyDescent="0.25">
      <c r="A133" s="7"/>
      <c r="B133" s="207"/>
      <c r="C133" s="208"/>
      <c r="D133" s="208"/>
    </row>
    <row r="134" spans="1:4" ht="27.75" customHeight="1" x14ac:dyDescent="0.25">
      <c r="A134" s="7"/>
      <c r="B134" s="207"/>
      <c r="C134" s="208"/>
      <c r="D134" s="208"/>
    </row>
    <row r="135" spans="1:4" ht="27.75" customHeight="1" x14ac:dyDescent="0.25">
      <c r="A135" s="7"/>
      <c r="B135" s="207"/>
      <c r="C135" s="208"/>
      <c r="D135" s="208"/>
    </row>
    <row r="136" spans="1:4" ht="27.75" customHeight="1" x14ac:dyDescent="0.25">
      <c r="A136" s="7"/>
      <c r="B136" s="207"/>
      <c r="C136" s="208"/>
      <c r="D136" s="208"/>
    </row>
    <row r="137" spans="1:4" ht="27.75" customHeight="1" x14ac:dyDescent="0.25">
      <c r="A137" s="7"/>
      <c r="B137" s="207"/>
      <c r="C137" s="208"/>
      <c r="D137" s="208"/>
    </row>
    <row r="138" spans="1:4" ht="27.75" customHeight="1" x14ac:dyDescent="0.25">
      <c r="A138" s="7"/>
      <c r="B138" s="207"/>
      <c r="C138" s="208"/>
      <c r="D138" s="208"/>
    </row>
    <row r="139" spans="1:4" ht="27.75" customHeight="1" x14ac:dyDescent="0.25">
      <c r="A139" s="7"/>
      <c r="B139" s="207"/>
      <c r="C139" s="208"/>
      <c r="D139" s="208"/>
    </row>
    <row r="140" spans="1:4" ht="27.75" customHeight="1" x14ac:dyDescent="0.25">
      <c r="A140" s="7"/>
      <c r="B140" s="207"/>
      <c r="C140" s="208"/>
      <c r="D140" s="208"/>
    </row>
    <row r="141" spans="1:4" ht="27.75" customHeight="1" x14ac:dyDescent="0.25">
      <c r="A141" s="7"/>
      <c r="B141" s="207"/>
      <c r="C141" s="208"/>
      <c r="D141" s="208"/>
    </row>
    <row r="142" spans="1:4" ht="27.75" customHeight="1" x14ac:dyDescent="0.25">
      <c r="A142" s="7"/>
      <c r="B142" s="207"/>
      <c r="C142" s="208"/>
      <c r="D142" s="208"/>
    </row>
    <row r="143" spans="1:4" ht="27.75" customHeight="1" x14ac:dyDescent="0.25">
      <c r="A143" s="7"/>
      <c r="B143" s="207"/>
      <c r="C143" s="208"/>
      <c r="D143" s="208"/>
    </row>
    <row r="144" spans="1:4" ht="27.75" customHeight="1" x14ac:dyDescent="0.25">
      <c r="A144" s="7"/>
      <c r="B144" s="207"/>
      <c r="C144" s="208"/>
      <c r="D144" s="208"/>
    </row>
    <row r="145" spans="1:4" ht="27.75" customHeight="1" x14ac:dyDescent="0.25">
      <c r="A145" s="7"/>
      <c r="B145" s="207"/>
      <c r="C145" s="208"/>
      <c r="D145" s="208"/>
    </row>
    <row r="146" spans="1:4" ht="27.75" customHeight="1" x14ac:dyDescent="0.25">
      <c r="A146" s="7"/>
      <c r="B146" s="207"/>
      <c r="C146" s="208"/>
      <c r="D146" s="208"/>
    </row>
    <row r="147" spans="1:4" ht="27.75" customHeight="1" x14ac:dyDescent="0.25">
      <c r="A147" s="7"/>
      <c r="B147" s="207"/>
      <c r="C147" s="208"/>
      <c r="D147" s="208"/>
    </row>
    <row r="148" spans="1:4" ht="27.75" customHeight="1" x14ac:dyDescent="0.25">
      <c r="A148" s="7"/>
      <c r="B148" s="207"/>
      <c r="C148" s="208"/>
      <c r="D148" s="208"/>
    </row>
    <row r="149" spans="1:4" ht="27.75" customHeight="1" x14ac:dyDescent="0.25">
      <c r="A149" s="7"/>
      <c r="B149" s="207"/>
      <c r="C149" s="208"/>
      <c r="D149" s="208"/>
    </row>
    <row r="150" spans="1:4" ht="27.75" customHeight="1" x14ac:dyDescent="0.25">
      <c r="A150" s="7"/>
      <c r="B150" s="207"/>
      <c r="C150" s="208"/>
      <c r="D150" s="208"/>
    </row>
    <row r="151" spans="1:4" ht="27.75" customHeight="1" x14ac:dyDescent="0.25">
      <c r="A151" s="7"/>
      <c r="B151" s="207"/>
      <c r="C151" s="208"/>
      <c r="D151" s="208"/>
    </row>
    <row r="152" spans="1:4" ht="27.75" customHeight="1" x14ac:dyDescent="0.25">
      <c r="A152" s="7"/>
      <c r="B152" s="207"/>
      <c r="C152" s="208"/>
      <c r="D152" s="208"/>
    </row>
    <row r="153" spans="1:4" ht="27.75" customHeight="1" x14ac:dyDescent="0.25">
      <c r="A153" s="7"/>
      <c r="B153" s="207"/>
      <c r="C153" s="208"/>
      <c r="D153" s="208"/>
    </row>
    <row r="154" spans="1:4" ht="27.75" customHeight="1" x14ac:dyDescent="0.25">
      <c r="A154" s="7"/>
      <c r="B154" s="207"/>
      <c r="C154" s="208"/>
      <c r="D154" s="208"/>
    </row>
    <row r="155" spans="1:4" ht="27.75" customHeight="1" x14ac:dyDescent="0.25">
      <c r="A155" s="7"/>
      <c r="B155" s="207"/>
      <c r="C155" s="208"/>
      <c r="D155" s="208"/>
    </row>
    <row r="156" spans="1:4" ht="27.75" customHeight="1" x14ac:dyDescent="0.25">
      <c r="A156" s="7"/>
      <c r="B156" s="207"/>
      <c r="C156" s="208"/>
      <c r="D156" s="208"/>
    </row>
    <row r="157" spans="1:4" ht="27.75" customHeight="1" x14ac:dyDescent="0.25">
      <c r="A157" s="7"/>
      <c r="B157" s="207"/>
      <c r="C157" s="208"/>
      <c r="D157" s="208"/>
    </row>
    <row r="158" spans="1:4" ht="27.75" customHeight="1" x14ac:dyDescent="0.25">
      <c r="A158" s="7"/>
      <c r="B158" s="207"/>
      <c r="C158" s="208"/>
      <c r="D158" s="208"/>
    </row>
    <row r="159" spans="1:4" ht="27.75" customHeight="1" x14ac:dyDescent="0.25">
      <c r="A159" s="7"/>
      <c r="B159" s="207"/>
      <c r="C159" s="208"/>
      <c r="D159" s="208"/>
    </row>
    <row r="160" spans="1:4" ht="27.75" customHeight="1" x14ac:dyDescent="0.25">
      <c r="A160" s="7"/>
      <c r="B160" s="207"/>
      <c r="C160" s="208"/>
      <c r="D160" s="208"/>
    </row>
    <row r="161" spans="1:4" ht="27.75" customHeight="1" x14ac:dyDescent="0.25">
      <c r="A161" s="7"/>
      <c r="B161" s="207"/>
      <c r="C161" s="208"/>
      <c r="D161" s="208"/>
    </row>
    <row r="162" spans="1:4" ht="27.75" customHeight="1" x14ac:dyDescent="0.25">
      <c r="A162" s="7"/>
      <c r="B162" s="207"/>
      <c r="C162" s="208"/>
      <c r="D162" s="208"/>
    </row>
    <row r="163" spans="1:4" ht="27.75" customHeight="1" x14ac:dyDescent="0.25">
      <c r="A163" s="7"/>
      <c r="B163" s="207"/>
      <c r="C163" s="208"/>
      <c r="D163" s="208"/>
    </row>
    <row r="164" spans="1:4" ht="27.75" customHeight="1" x14ac:dyDescent="0.25">
      <c r="A164" s="7"/>
      <c r="B164" s="207"/>
      <c r="C164" s="208"/>
      <c r="D164" s="208"/>
    </row>
    <row r="165" spans="1:4" ht="27.75" customHeight="1" x14ac:dyDescent="0.25">
      <c r="A165" s="7"/>
      <c r="B165" s="207"/>
      <c r="C165" s="208"/>
      <c r="D165" s="208"/>
    </row>
    <row r="166" spans="1:4" ht="27.75" customHeight="1" x14ac:dyDescent="0.25">
      <c r="A166" s="7"/>
      <c r="B166" s="207"/>
      <c r="C166" s="208"/>
      <c r="D166" s="208"/>
    </row>
    <row r="167" spans="1:4" ht="27.75" customHeight="1" x14ac:dyDescent="0.25">
      <c r="A167" s="7"/>
      <c r="B167" s="207"/>
      <c r="C167" s="208"/>
      <c r="D167" s="208"/>
    </row>
    <row r="168" spans="1:4" ht="27.75" customHeight="1" x14ac:dyDescent="0.25">
      <c r="A168" s="7"/>
      <c r="B168" s="207"/>
      <c r="C168" s="208"/>
      <c r="D168" s="208"/>
    </row>
    <row r="169" spans="1:4" ht="27.75" customHeight="1" x14ac:dyDescent="0.25">
      <c r="A169" s="7"/>
      <c r="B169" s="207"/>
      <c r="C169" s="208"/>
      <c r="D169" s="208"/>
    </row>
    <row r="170" spans="1:4" ht="27.75" customHeight="1" x14ac:dyDescent="0.25">
      <c r="A170" s="7"/>
      <c r="B170" s="207"/>
      <c r="C170" s="208"/>
      <c r="D170" s="208"/>
    </row>
    <row r="171" spans="1:4" ht="27.75" customHeight="1" x14ac:dyDescent="0.25">
      <c r="A171" s="7"/>
      <c r="B171" s="207"/>
      <c r="C171" s="208"/>
      <c r="D171" s="208"/>
    </row>
    <row r="172" spans="1:4" ht="27.75" customHeight="1" x14ac:dyDescent="0.25">
      <c r="A172" s="7"/>
      <c r="B172" s="207"/>
      <c r="C172" s="208"/>
      <c r="D172" s="208"/>
    </row>
    <row r="173" spans="1:4" ht="27.75" customHeight="1" x14ac:dyDescent="0.25">
      <c r="A173" s="7"/>
      <c r="B173" s="207"/>
      <c r="C173" s="208"/>
      <c r="D173" s="208"/>
    </row>
    <row r="174" spans="1:4" ht="27.75" customHeight="1" x14ac:dyDescent="0.25">
      <c r="A174" s="7"/>
      <c r="B174" s="207"/>
      <c r="C174" s="208"/>
      <c r="D174" s="208"/>
    </row>
    <row r="175" spans="1:4" ht="27.75" customHeight="1" x14ac:dyDescent="0.25">
      <c r="A175" s="7"/>
      <c r="B175" s="207"/>
      <c r="C175" s="208"/>
      <c r="D175" s="208"/>
    </row>
    <row r="176" spans="1:4" ht="27.75" customHeight="1" x14ac:dyDescent="0.25">
      <c r="A176" s="7"/>
      <c r="B176" s="207"/>
      <c r="C176" s="208"/>
      <c r="D176" s="208"/>
    </row>
    <row r="177" spans="1:4" ht="27.75" customHeight="1" x14ac:dyDescent="0.25">
      <c r="A177" s="7"/>
      <c r="B177" s="207"/>
      <c r="C177" s="208"/>
      <c r="D177" s="208"/>
    </row>
    <row r="178" spans="1:4" ht="27.75" customHeight="1" x14ac:dyDescent="0.25">
      <c r="A178" s="7"/>
      <c r="B178" s="207"/>
      <c r="C178" s="208"/>
      <c r="D178" s="208"/>
    </row>
    <row r="179" spans="1:4" ht="27.75" customHeight="1" x14ac:dyDescent="0.25">
      <c r="A179" s="7"/>
      <c r="B179" s="207"/>
      <c r="C179" s="208"/>
      <c r="D179" s="208"/>
    </row>
    <row r="180" spans="1:4" ht="27.75" customHeight="1" x14ac:dyDescent="0.25">
      <c r="A180" s="7"/>
      <c r="B180" s="207"/>
      <c r="C180" s="208"/>
      <c r="D180" s="208"/>
    </row>
    <row r="181" spans="1:4" ht="27.75" customHeight="1" x14ac:dyDescent="0.25">
      <c r="A181" s="7"/>
      <c r="B181" s="207"/>
      <c r="C181" s="208"/>
      <c r="D181" s="208"/>
    </row>
    <row r="182" spans="1:4" ht="27.75" customHeight="1" x14ac:dyDescent="0.25">
      <c r="A182" s="7"/>
      <c r="B182" s="207"/>
      <c r="C182" s="208"/>
      <c r="D182" s="208"/>
    </row>
    <row r="183" spans="1:4" ht="27.75" customHeight="1" x14ac:dyDescent="0.25">
      <c r="A183" s="7"/>
      <c r="B183" s="207"/>
      <c r="C183" s="208"/>
      <c r="D183" s="208"/>
    </row>
    <row r="184" spans="1:4" ht="27.75" customHeight="1" x14ac:dyDescent="0.25">
      <c r="A184" s="7"/>
      <c r="B184" s="207"/>
      <c r="C184" s="208"/>
      <c r="D184" s="208"/>
    </row>
    <row r="185" spans="1:4" ht="27.75" customHeight="1" x14ac:dyDescent="0.25">
      <c r="A185" s="7"/>
      <c r="B185" s="207"/>
      <c r="C185" s="208"/>
      <c r="D185" s="208"/>
    </row>
    <row r="186" spans="1:4" ht="27.75" customHeight="1" x14ac:dyDescent="0.25">
      <c r="A186" s="7"/>
      <c r="B186" s="207"/>
      <c r="C186" s="208"/>
      <c r="D186" s="208"/>
    </row>
    <row r="187" spans="1:4" ht="27.75" customHeight="1" x14ac:dyDescent="0.25">
      <c r="A187" s="7"/>
      <c r="B187" s="207"/>
      <c r="C187" s="208"/>
      <c r="D187" s="208"/>
    </row>
    <row r="188" spans="1:4" ht="27.75" customHeight="1" x14ac:dyDescent="0.25">
      <c r="A188" s="7"/>
      <c r="B188" s="207"/>
      <c r="C188" s="208"/>
      <c r="D188" s="208"/>
    </row>
    <row r="189" spans="1:4" ht="27.75" customHeight="1" x14ac:dyDescent="0.25">
      <c r="A189" s="7"/>
      <c r="B189" s="207"/>
      <c r="C189" s="208"/>
      <c r="D189" s="208"/>
    </row>
    <row r="190" spans="1:4" ht="27.75" customHeight="1" x14ac:dyDescent="0.25">
      <c r="A190" s="7"/>
      <c r="B190" s="207"/>
      <c r="C190" s="208"/>
      <c r="D190" s="208"/>
    </row>
    <row r="191" spans="1:4" ht="27.75" customHeight="1" x14ac:dyDescent="0.25">
      <c r="A191" s="7"/>
      <c r="B191" s="207"/>
      <c r="C191" s="208"/>
      <c r="D191" s="208"/>
    </row>
    <row r="192" spans="1:4" ht="27.75" customHeight="1" x14ac:dyDescent="0.25">
      <c r="A192" s="7"/>
      <c r="B192" s="207"/>
      <c r="C192" s="208"/>
      <c r="D192" s="208"/>
    </row>
    <row r="193" spans="1:4" ht="27.75" customHeight="1" x14ac:dyDescent="0.25">
      <c r="A193" s="7"/>
      <c r="B193" s="207"/>
      <c r="C193" s="208"/>
      <c r="D193" s="208"/>
    </row>
    <row r="194" spans="1:4" ht="27.75" customHeight="1" x14ac:dyDescent="0.25">
      <c r="A194" s="7"/>
      <c r="B194" s="207"/>
      <c r="C194" s="208"/>
      <c r="D194" s="208"/>
    </row>
    <row r="195" spans="1:4" ht="27.75" customHeight="1" x14ac:dyDescent="0.25">
      <c r="A195" s="7"/>
      <c r="B195" s="207"/>
      <c r="C195" s="208"/>
      <c r="D195" s="208"/>
    </row>
    <row r="196" spans="1:4" ht="27.75" customHeight="1" x14ac:dyDescent="0.25">
      <c r="A196" s="7"/>
      <c r="B196" s="207"/>
      <c r="C196" s="208"/>
      <c r="D196" s="208"/>
    </row>
    <row r="197" spans="1:4" ht="27.75" customHeight="1" x14ac:dyDescent="0.25">
      <c r="A197" s="7"/>
      <c r="B197" s="207"/>
      <c r="C197" s="208"/>
      <c r="D197" s="208"/>
    </row>
    <row r="198" spans="1:4" ht="27.75" customHeight="1" x14ac:dyDescent="0.25">
      <c r="A198" s="7"/>
      <c r="B198" s="207"/>
      <c r="C198" s="208"/>
      <c r="D198" s="208"/>
    </row>
    <row r="199" spans="1:4" ht="27.75" customHeight="1" x14ac:dyDescent="0.25">
      <c r="A199" s="7"/>
      <c r="B199" s="207"/>
      <c r="C199" s="208"/>
      <c r="D199" s="208"/>
    </row>
    <row r="200" spans="1:4" ht="27.75" customHeight="1" x14ac:dyDescent="0.25">
      <c r="A200" s="7"/>
      <c r="B200" s="207"/>
      <c r="C200" s="208"/>
      <c r="D200" s="208"/>
    </row>
    <row r="201" spans="1:4" ht="27.75" customHeight="1" x14ac:dyDescent="0.25">
      <c r="A201" s="7"/>
      <c r="B201" s="207"/>
      <c r="C201" s="208"/>
      <c r="D201" s="208"/>
    </row>
    <row r="202" spans="1:4" ht="27.75" customHeight="1" x14ac:dyDescent="0.25">
      <c r="A202" s="7"/>
      <c r="B202" s="207"/>
      <c r="C202" s="208"/>
      <c r="D202" s="208"/>
    </row>
    <row r="203" spans="1:4" ht="27.75" customHeight="1" x14ac:dyDescent="0.25">
      <c r="A203" s="7"/>
      <c r="B203" s="207"/>
      <c r="C203" s="208"/>
      <c r="D203" s="208"/>
    </row>
    <row r="204" spans="1:4" ht="27.75" customHeight="1" x14ac:dyDescent="0.25">
      <c r="A204" s="7"/>
      <c r="B204" s="207"/>
      <c r="C204" s="208"/>
      <c r="D204" s="208"/>
    </row>
    <row r="205" spans="1:4" ht="27.75" customHeight="1" x14ac:dyDescent="0.25">
      <c r="A205" s="7"/>
      <c r="B205" s="207"/>
      <c r="C205" s="208"/>
      <c r="D205" s="208"/>
    </row>
    <row r="206" spans="1:4" ht="27.75" customHeight="1" x14ac:dyDescent="0.25">
      <c r="A206" s="7"/>
      <c r="B206" s="207"/>
      <c r="C206" s="208"/>
      <c r="D206" s="208"/>
    </row>
    <row r="207" spans="1:4" ht="27.75" customHeight="1" x14ac:dyDescent="0.25">
      <c r="A207" s="7"/>
      <c r="B207" s="207"/>
      <c r="C207" s="208"/>
      <c r="D207" s="208"/>
    </row>
    <row r="208" spans="1:4" ht="27.75" customHeight="1" x14ac:dyDescent="0.25">
      <c r="A208" s="7"/>
      <c r="B208" s="207"/>
      <c r="C208" s="208"/>
      <c r="D208" s="208"/>
    </row>
    <row r="209" spans="1:4" ht="27.75" customHeight="1" x14ac:dyDescent="0.25">
      <c r="A209" s="7"/>
      <c r="B209" s="207"/>
      <c r="C209" s="208"/>
      <c r="D209" s="208"/>
    </row>
    <row r="210" spans="1:4" ht="27.75" customHeight="1" x14ac:dyDescent="0.25">
      <c r="A210" s="7"/>
      <c r="B210" s="207"/>
      <c r="C210" s="208"/>
      <c r="D210" s="208"/>
    </row>
    <row r="211" spans="1:4" ht="27.75" customHeight="1" x14ac:dyDescent="0.25">
      <c r="A211" s="7"/>
      <c r="B211" s="207"/>
      <c r="C211" s="208"/>
      <c r="D211" s="208"/>
    </row>
    <row r="212" spans="1:4" ht="27.75" customHeight="1" x14ac:dyDescent="0.25">
      <c r="A212" s="7"/>
      <c r="B212" s="207"/>
      <c r="C212" s="208"/>
      <c r="D212" s="208"/>
    </row>
    <row r="213" spans="1:4" ht="27.75" customHeight="1" x14ac:dyDescent="0.25">
      <c r="A213" s="7"/>
      <c r="B213" s="207"/>
      <c r="C213" s="208"/>
      <c r="D213" s="208"/>
    </row>
    <row r="214" spans="1:4" ht="27.75" customHeight="1" x14ac:dyDescent="0.25">
      <c r="A214" s="7"/>
      <c r="B214" s="207"/>
      <c r="C214" s="208"/>
      <c r="D214" s="208"/>
    </row>
    <row r="215" spans="1:4" ht="27.75" customHeight="1" x14ac:dyDescent="0.25">
      <c r="A215" s="7"/>
      <c r="B215" s="207"/>
      <c r="C215" s="208"/>
      <c r="D215" s="208"/>
    </row>
    <row r="216" spans="1:4" ht="27.75" customHeight="1" x14ac:dyDescent="0.25">
      <c r="A216" s="7"/>
      <c r="B216" s="207"/>
      <c r="C216" s="208"/>
      <c r="D216" s="208"/>
    </row>
    <row r="217" spans="1:4" ht="27.75" customHeight="1" x14ac:dyDescent="0.25">
      <c r="A217" s="7"/>
      <c r="B217" s="207"/>
      <c r="C217" s="208"/>
      <c r="D217" s="208"/>
    </row>
    <row r="218" spans="1:4" ht="27.75" customHeight="1" x14ac:dyDescent="0.25">
      <c r="A218" s="7"/>
      <c r="B218" s="207"/>
      <c r="C218" s="208"/>
      <c r="D218" s="208"/>
    </row>
    <row r="219" spans="1:4" ht="27.75" customHeight="1" x14ac:dyDescent="0.25">
      <c r="A219" s="7"/>
      <c r="B219" s="207"/>
      <c r="C219" s="208"/>
      <c r="D219" s="208"/>
    </row>
    <row r="220" spans="1:4" ht="27.75" customHeight="1" x14ac:dyDescent="0.25">
      <c r="A220" s="7"/>
      <c r="B220" s="207"/>
      <c r="C220" s="208"/>
      <c r="D220" s="208"/>
    </row>
    <row r="221" spans="1:4" ht="27.75" customHeight="1" x14ac:dyDescent="0.25">
      <c r="A221" s="7"/>
      <c r="B221" s="207"/>
      <c r="C221" s="208"/>
      <c r="D221" s="208"/>
    </row>
    <row r="222" spans="1:4" ht="27.75" customHeight="1" x14ac:dyDescent="0.25">
      <c r="A222" s="7"/>
      <c r="B222" s="207"/>
      <c r="C222" s="208"/>
      <c r="D222" s="208"/>
    </row>
    <row r="223" spans="1:4" ht="27.75" customHeight="1" x14ac:dyDescent="0.25">
      <c r="A223" s="7"/>
      <c r="B223" s="207"/>
      <c r="C223" s="208"/>
      <c r="D223" s="208"/>
    </row>
    <row r="224" spans="1:4" ht="27.75" customHeight="1" x14ac:dyDescent="0.25">
      <c r="A224" s="7"/>
      <c r="B224" s="207"/>
      <c r="C224" s="208"/>
      <c r="D224" s="208"/>
    </row>
    <row r="225" spans="1:4" ht="27.75" customHeight="1" x14ac:dyDescent="0.25">
      <c r="A225" s="7"/>
      <c r="B225" s="207"/>
      <c r="C225" s="208"/>
      <c r="D225" s="208"/>
    </row>
    <row r="226" spans="1:4" ht="27.75" customHeight="1" x14ac:dyDescent="0.25">
      <c r="A226" s="7"/>
      <c r="B226" s="207"/>
      <c r="C226" s="208"/>
      <c r="D226" s="208"/>
    </row>
    <row r="227" spans="1:4" ht="27.75" customHeight="1" x14ac:dyDescent="0.25">
      <c r="A227" s="7"/>
      <c r="B227" s="207"/>
      <c r="C227" s="208"/>
      <c r="D227" s="208"/>
    </row>
    <row r="228" spans="1:4" ht="27.75" customHeight="1" x14ac:dyDescent="0.25">
      <c r="A228" s="7"/>
      <c r="B228" s="207"/>
      <c r="C228" s="208"/>
      <c r="D228" s="208"/>
    </row>
    <row r="229" spans="1:4" ht="27.75" customHeight="1" x14ac:dyDescent="0.25">
      <c r="A229" s="7"/>
      <c r="B229" s="207"/>
      <c r="C229" s="208"/>
      <c r="D229" s="208"/>
    </row>
    <row r="230" spans="1:4" ht="27.75" customHeight="1" x14ac:dyDescent="0.25">
      <c r="A230" s="7"/>
      <c r="B230" s="207"/>
      <c r="C230" s="208"/>
      <c r="D230" s="208"/>
    </row>
    <row r="231" spans="1:4" ht="27.75" customHeight="1" x14ac:dyDescent="0.25">
      <c r="A231" s="7"/>
      <c r="B231" s="207"/>
      <c r="C231" s="208"/>
      <c r="D231" s="208"/>
    </row>
    <row r="232" spans="1:4" ht="27.75" customHeight="1" x14ac:dyDescent="0.25">
      <c r="A232" s="7"/>
      <c r="B232" s="207"/>
      <c r="C232" s="208"/>
      <c r="D232" s="208"/>
    </row>
    <row r="233" spans="1:4" ht="27.75" customHeight="1" x14ac:dyDescent="0.25">
      <c r="A233" s="7"/>
      <c r="B233" s="207"/>
      <c r="C233" s="208"/>
      <c r="D233" s="208"/>
    </row>
    <row r="234" spans="1:4" ht="27.75" customHeight="1" x14ac:dyDescent="0.25">
      <c r="A234" s="7"/>
      <c r="B234" s="207"/>
      <c r="C234" s="208"/>
      <c r="D234" s="208"/>
    </row>
    <row r="235" spans="1:4" ht="27.75" customHeight="1" x14ac:dyDescent="0.25">
      <c r="A235" s="7"/>
      <c r="B235" s="207"/>
      <c r="C235" s="208"/>
      <c r="D235" s="208"/>
    </row>
    <row r="236" spans="1:4" ht="27.75" customHeight="1" x14ac:dyDescent="0.25">
      <c r="A236" s="7"/>
      <c r="B236" s="207"/>
      <c r="C236" s="208"/>
      <c r="D236" s="208"/>
    </row>
    <row r="237" spans="1:4" ht="27.75" customHeight="1" x14ac:dyDescent="0.25">
      <c r="A237" s="7"/>
      <c r="B237" s="207"/>
      <c r="C237" s="208"/>
      <c r="D237" s="208"/>
    </row>
    <row r="238" spans="1:4" ht="27.75" customHeight="1" x14ac:dyDescent="0.25">
      <c r="A238" s="7"/>
      <c r="B238" s="207"/>
      <c r="C238" s="208"/>
      <c r="D238" s="208"/>
    </row>
    <row r="239" spans="1:4" ht="27.75" customHeight="1" x14ac:dyDescent="0.25">
      <c r="A239" s="7"/>
      <c r="B239" s="207"/>
      <c r="C239" s="208"/>
      <c r="D239" s="208"/>
    </row>
    <row r="240" spans="1:4" ht="27.75" customHeight="1" x14ac:dyDescent="0.25">
      <c r="A240" s="7"/>
      <c r="B240" s="207"/>
      <c r="C240" s="208"/>
      <c r="D240" s="208"/>
    </row>
    <row r="241" spans="1:4" ht="27.75" customHeight="1" x14ac:dyDescent="0.25">
      <c r="A241" s="7"/>
      <c r="B241" s="207"/>
      <c r="C241" s="208"/>
      <c r="D241" s="208"/>
    </row>
    <row r="242" spans="1:4" ht="27.75" customHeight="1" x14ac:dyDescent="0.25">
      <c r="A242" s="7"/>
      <c r="B242" s="207"/>
      <c r="C242" s="208"/>
      <c r="D242" s="208"/>
    </row>
    <row r="243" spans="1:4" ht="27.75" customHeight="1" x14ac:dyDescent="0.25">
      <c r="A243" s="7"/>
      <c r="B243" s="207"/>
      <c r="C243" s="208"/>
      <c r="D243" s="208"/>
    </row>
    <row r="244" spans="1:4" ht="27.75" customHeight="1" x14ac:dyDescent="0.25">
      <c r="A244" s="7"/>
      <c r="B244" s="207"/>
      <c r="C244" s="208"/>
      <c r="D244" s="208"/>
    </row>
    <row r="245" spans="1:4" ht="27.75" customHeight="1" x14ac:dyDescent="0.25">
      <c r="A245" s="7"/>
      <c r="B245" s="207"/>
      <c r="C245" s="208"/>
      <c r="D245" s="208"/>
    </row>
    <row r="246" spans="1:4" ht="27.75" customHeight="1" x14ac:dyDescent="0.25">
      <c r="A246" s="7"/>
      <c r="B246" s="207"/>
      <c r="C246" s="208"/>
      <c r="D246" s="208"/>
    </row>
    <row r="247" spans="1:4" ht="27.75" customHeight="1" x14ac:dyDescent="0.25">
      <c r="A247" s="7"/>
      <c r="B247" s="207"/>
      <c r="C247" s="208"/>
      <c r="D247" s="208"/>
    </row>
    <row r="248" spans="1:4" ht="27.75" customHeight="1" x14ac:dyDescent="0.25">
      <c r="A248" s="7"/>
      <c r="B248" s="207"/>
      <c r="C248" s="208"/>
      <c r="D248" s="208"/>
    </row>
    <row r="249" spans="1:4" ht="27.75" customHeight="1" x14ac:dyDescent="0.25">
      <c r="A249" s="7"/>
      <c r="B249" s="207"/>
      <c r="C249" s="208"/>
      <c r="D249" s="208"/>
    </row>
    <row r="250" spans="1:4" ht="27.75" customHeight="1" x14ac:dyDescent="0.25">
      <c r="A250" s="7"/>
      <c r="B250" s="207"/>
      <c r="C250" s="208"/>
      <c r="D250" s="208"/>
    </row>
    <row r="251" spans="1:4" ht="27.75" customHeight="1" x14ac:dyDescent="0.25">
      <c r="A251" s="7"/>
      <c r="B251" s="207"/>
      <c r="C251" s="208"/>
      <c r="D251" s="208"/>
    </row>
    <row r="252" spans="1:4" ht="27.75" customHeight="1" x14ac:dyDescent="0.25">
      <c r="A252" s="7"/>
      <c r="B252" s="207"/>
      <c r="C252" s="208"/>
      <c r="D252" s="208"/>
    </row>
    <row r="253" spans="1:4" ht="27.75" customHeight="1" x14ac:dyDescent="0.25">
      <c r="A253" s="7"/>
      <c r="B253" s="207"/>
      <c r="C253" s="208"/>
      <c r="D253" s="208"/>
    </row>
    <row r="254" spans="1:4" ht="27.75" customHeight="1" x14ac:dyDescent="0.25">
      <c r="A254" s="7"/>
      <c r="B254" s="207"/>
      <c r="C254" s="208"/>
      <c r="D254" s="208"/>
    </row>
    <row r="255" spans="1:4" ht="27.75" customHeight="1" x14ac:dyDescent="0.25">
      <c r="A255" s="7"/>
      <c r="B255" s="207"/>
      <c r="C255" s="208"/>
      <c r="D255" s="208"/>
    </row>
    <row r="256" spans="1:4" ht="27.75" customHeight="1" x14ac:dyDescent="0.25">
      <c r="A256" s="7"/>
      <c r="B256" s="207"/>
      <c r="C256" s="208"/>
      <c r="D256" s="208"/>
    </row>
    <row r="257" spans="1:4" ht="27.75" customHeight="1" x14ac:dyDescent="0.25">
      <c r="A257" s="7"/>
      <c r="B257" s="207"/>
      <c r="C257" s="208"/>
      <c r="D257" s="208"/>
    </row>
    <row r="258" spans="1:4" ht="27.75" customHeight="1" x14ac:dyDescent="0.25">
      <c r="A258" s="7"/>
      <c r="B258" s="207"/>
      <c r="C258" s="208"/>
      <c r="D258" s="208"/>
    </row>
    <row r="259" spans="1:4" ht="27.75" customHeight="1" x14ac:dyDescent="0.25">
      <c r="A259" s="7"/>
      <c r="B259" s="207"/>
      <c r="C259" s="208"/>
      <c r="D259" s="208"/>
    </row>
    <row r="260" spans="1:4" ht="27.75" customHeight="1" x14ac:dyDescent="0.25">
      <c r="A260" s="7"/>
      <c r="B260" s="207"/>
      <c r="C260" s="208"/>
      <c r="D260" s="208"/>
    </row>
    <row r="261" spans="1:4" ht="27.75" customHeight="1" x14ac:dyDescent="0.25">
      <c r="A261" s="7"/>
      <c r="B261" s="207"/>
      <c r="C261" s="208"/>
      <c r="D261" s="208"/>
    </row>
    <row r="262" spans="1:4" ht="27.75" customHeight="1" x14ac:dyDescent="0.25">
      <c r="A262" s="7"/>
      <c r="B262" s="207"/>
      <c r="C262" s="208"/>
      <c r="D262" s="208"/>
    </row>
    <row r="263" spans="1:4" ht="27.75" customHeight="1" x14ac:dyDescent="0.25">
      <c r="A263" s="7"/>
      <c r="B263" s="207"/>
      <c r="C263" s="208"/>
      <c r="D263" s="208"/>
    </row>
    <row r="264" spans="1:4" ht="27.75" customHeight="1" x14ac:dyDescent="0.25">
      <c r="A264" s="7"/>
      <c r="B264" s="207"/>
      <c r="C264" s="208"/>
      <c r="D264" s="208"/>
    </row>
    <row r="265" spans="1:4" ht="27.75" customHeight="1" x14ac:dyDescent="0.25">
      <c r="A265" s="7"/>
      <c r="B265" s="207"/>
      <c r="C265" s="208"/>
      <c r="D265" s="208"/>
    </row>
    <row r="266" spans="1:4" ht="27.75" customHeight="1" x14ac:dyDescent="0.25">
      <c r="A266" s="7"/>
      <c r="B266" s="207"/>
      <c r="C266" s="208"/>
      <c r="D266" s="208"/>
    </row>
    <row r="267" spans="1:4" ht="27.75" customHeight="1" x14ac:dyDescent="0.25">
      <c r="A267" s="7"/>
      <c r="B267" s="207"/>
      <c r="C267" s="208"/>
      <c r="D267" s="208"/>
    </row>
    <row r="268" spans="1:4" ht="27.75" customHeight="1" x14ac:dyDescent="0.25">
      <c r="A268" s="7"/>
      <c r="B268" s="207"/>
      <c r="C268" s="208"/>
      <c r="D268" s="208"/>
    </row>
    <row r="269" spans="1:4" ht="27.75" customHeight="1" x14ac:dyDescent="0.25">
      <c r="A269" s="7"/>
      <c r="B269" s="207"/>
      <c r="C269" s="208"/>
      <c r="D269" s="208"/>
    </row>
    <row r="270" spans="1:4" ht="27.75" customHeight="1" x14ac:dyDescent="0.25">
      <c r="A270" s="7"/>
      <c r="B270" s="207"/>
      <c r="C270" s="208"/>
      <c r="D270" s="208"/>
    </row>
    <row r="271" spans="1:4" ht="27.75" customHeight="1" x14ac:dyDescent="0.25">
      <c r="A271" s="7"/>
      <c r="B271" s="207"/>
      <c r="C271" s="208"/>
      <c r="D271" s="208"/>
    </row>
    <row r="272" spans="1:4" ht="27.75" customHeight="1" x14ac:dyDescent="0.25">
      <c r="A272" s="7"/>
      <c r="B272" s="207"/>
      <c r="C272" s="208"/>
      <c r="D272" s="208"/>
    </row>
    <row r="273" spans="1:4" ht="27.75" customHeight="1" x14ac:dyDescent="0.25">
      <c r="A273" s="7"/>
      <c r="B273" s="207"/>
      <c r="C273" s="208"/>
      <c r="D273" s="208"/>
    </row>
    <row r="274" spans="1:4" ht="27.75" customHeight="1" x14ac:dyDescent="0.25">
      <c r="A274" s="7"/>
      <c r="B274" s="207"/>
      <c r="C274" s="208"/>
      <c r="D274" s="208"/>
    </row>
    <row r="275" spans="1:4" ht="27.75" customHeight="1" x14ac:dyDescent="0.25">
      <c r="A275" s="7"/>
      <c r="B275" s="207"/>
      <c r="C275" s="208"/>
      <c r="D275" s="208"/>
    </row>
    <row r="276" spans="1:4" ht="27.75" customHeight="1" x14ac:dyDescent="0.25">
      <c r="A276" s="7"/>
      <c r="B276" s="207"/>
      <c r="C276" s="208"/>
      <c r="D276" s="208"/>
    </row>
    <row r="277" spans="1:4" ht="27.75" customHeight="1" x14ac:dyDescent="0.25">
      <c r="A277" s="7"/>
      <c r="B277" s="207"/>
      <c r="C277" s="208"/>
      <c r="D277" s="208"/>
    </row>
    <row r="278" spans="1:4" ht="27.75" customHeight="1" x14ac:dyDescent="0.25">
      <c r="A278" s="7"/>
      <c r="B278" s="207"/>
      <c r="C278" s="208"/>
      <c r="D278" s="208"/>
    </row>
    <row r="279" spans="1:4" ht="27.75" customHeight="1" x14ac:dyDescent="0.25">
      <c r="A279" s="7"/>
      <c r="B279" s="207"/>
      <c r="C279" s="208"/>
      <c r="D279" s="208"/>
    </row>
    <row r="280" spans="1:4" ht="27.75" customHeight="1" x14ac:dyDescent="0.25">
      <c r="A280" s="7"/>
      <c r="B280" s="207"/>
      <c r="C280" s="208"/>
      <c r="D280" s="208"/>
    </row>
    <row r="281" spans="1:4" ht="27.75" customHeight="1" x14ac:dyDescent="0.25">
      <c r="A281" s="7"/>
      <c r="B281" s="207"/>
      <c r="C281" s="208"/>
      <c r="D281" s="208"/>
    </row>
    <row r="282" spans="1:4" ht="27.75" customHeight="1" x14ac:dyDescent="0.25">
      <c r="A282" s="7"/>
      <c r="B282" s="207"/>
      <c r="C282" s="208"/>
      <c r="D282" s="208"/>
    </row>
    <row r="283" spans="1:4" ht="27.75" customHeight="1" x14ac:dyDescent="0.25">
      <c r="A283" s="7"/>
      <c r="B283" s="207"/>
      <c r="C283" s="208"/>
      <c r="D283" s="208"/>
    </row>
    <row r="284" spans="1:4" ht="27.75" customHeight="1" x14ac:dyDescent="0.25">
      <c r="A284" s="7"/>
      <c r="B284" s="207"/>
      <c r="C284" s="208"/>
      <c r="D284" s="208"/>
    </row>
    <row r="285" spans="1:4" ht="27.75" customHeight="1" x14ac:dyDescent="0.25">
      <c r="A285" s="7"/>
      <c r="B285" s="207"/>
      <c r="C285" s="208"/>
      <c r="D285" s="208"/>
    </row>
    <row r="286" spans="1:4" ht="27.75" customHeight="1" x14ac:dyDescent="0.25">
      <c r="A286" s="7"/>
      <c r="B286" s="207"/>
      <c r="C286" s="208"/>
      <c r="D286" s="208"/>
    </row>
    <row r="287" spans="1:4" ht="27.75" customHeight="1" x14ac:dyDescent="0.25">
      <c r="A287" s="7"/>
      <c r="B287" s="207"/>
      <c r="C287" s="208"/>
      <c r="D287" s="208"/>
    </row>
    <row r="288" spans="1:4" ht="27.75" customHeight="1" x14ac:dyDescent="0.25">
      <c r="A288" s="7"/>
      <c r="B288" s="207"/>
      <c r="C288" s="208"/>
      <c r="D288" s="208"/>
    </row>
    <row r="289" spans="1:4" ht="27.75" customHeight="1" x14ac:dyDescent="0.25">
      <c r="A289" s="7"/>
      <c r="B289" s="207"/>
      <c r="C289" s="208"/>
      <c r="D289" s="208"/>
    </row>
    <row r="290" spans="1:4" ht="27.75" customHeight="1" x14ac:dyDescent="0.25">
      <c r="A290" s="7"/>
      <c r="B290" s="207"/>
      <c r="C290" s="208"/>
      <c r="D290" s="208"/>
    </row>
    <row r="291" spans="1:4" ht="27.75" customHeight="1" x14ac:dyDescent="0.25">
      <c r="A291" s="7"/>
      <c r="B291" s="207"/>
      <c r="C291" s="208"/>
      <c r="D291" s="208"/>
    </row>
    <row r="292" spans="1:4" ht="27.75" customHeight="1" x14ac:dyDescent="0.25">
      <c r="A292" s="7"/>
      <c r="B292" s="207"/>
      <c r="C292" s="208"/>
      <c r="D292" s="208"/>
    </row>
    <row r="293" spans="1:4" ht="27.75" customHeight="1" x14ac:dyDescent="0.25">
      <c r="A293" s="7"/>
      <c r="B293" s="207"/>
      <c r="C293" s="208"/>
      <c r="D293" s="208"/>
    </row>
    <row r="294" spans="1:4" ht="27.75" customHeight="1" x14ac:dyDescent="0.25">
      <c r="A294" s="7"/>
      <c r="B294" s="207"/>
      <c r="C294" s="208"/>
      <c r="D294" s="208"/>
    </row>
    <row r="295" spans="1:4" ht="27.75" customHeight="1" x14ac:dyDescent="0.25">
      <c r="A295" s="7"/>
      <c r="B295" s="207"/>
      <c r="C295" s="208"/>
      <c r="D295" s="208"/>
    </row>
    <row r="296" spans="1:4" ht="27.75" customHeight="1" x14ac:dyDescent="0.25">
      <c r="A296" s="7"/>
      <c r="B296" s="207"/>
      <c r="C296" s="208"/>
      <c r="D296" s="208"/>
    </row>
    <row r="297" spans="1:4" ht="27.75" customHeight="1" x14ac:dyDescent="0.25">
      <c r="A297" s="7"/>
      <c r="B297" s="207"/>
      <c r="C297" s="208"/>
      <c r="D297" s="208"/>
    </row>
    <row r="298" spans="1:4" ht="27.75" customHeight="1" x14ac:dyDescent="0.25">
      <c r="A298" s="7"/>
      <c r="B298" s="207"/>
      <c r="C298" s="208"/>
      <c r="D298" s="208"/>
    </row>
    <row r="299" spans="1:4" ht="27.75" customHeight="1" x14ac:dyDescent="0.25">
      <c r="A299" s="7"/>
      <c r="B299" s="207"/>
      <c r="C299" s="208"/>
      <c r="D299" s="208"/>
    </row>
    <row r="300" spans="1:4" ht="27.75" customHeight="1" x14ac:dyDescent="0.25">
      <c r="A300" s="7"/>
      <c r="B300" s="207"/>
      <c r="C300" s="208"/>
      <c r="D300" s="208"/>
    </row>
    <row r="301" spans="1:4" ht="27.75" customHeight="1" x14ac:dyDescent="0.25">
      <c r="A301" s="7"/>
      <c r="B301" s="207"/>
      <c r="C301" s="208"/>
      <c r="D301" s="208"/>
    </row>
    <row r="302" spans="1:4" ht="27.75" customHeight="1" x14ac:dyDescent="0.25">
      <c r="A302" s="7"/>
      <c r="B302" s="207"/>
      <c r="C302" s="208"/>
      <c r="D302" s="208"/>
    </row>
    <row r="303" spans="1:4" ht="27.75" customHeight="1" x14ac:dyDescent="0.25">
      <c r="A303" s="7"/>
      <c r="B303" s="207"/>
      <c r="C303" s="208"/>
      <c r="D303" s="208"/>
    </row>
    <row r="304" spans="1:4" ht="27.75" customHeight="1" x14ac:dyDescent="0.25">
      <c r="A304" s="7"/>
      <c r="B304" s="207"/>
      <c r="C304" s="208"/>
      <c r="D304" s="208"/>
    </row>
    <row r="305" spans="1:4" ht="27.75" customHeight="1" x14ac:dyDescent="0.25">
      <c r="A305" s="7"/>
      <c r="B305" s="207"/>
      <c r="C305" s="208"/>
      <c r="D305" s="208"/>
    </row>
    <row r="306" spans="1:4" ht="27.75" customHeight="1" x14ac:dyDescent="0.25">
      <c r="A306" s="7"/>
      <c r="B306" s="207"/>
      <c r="C306" s="208"/>
      <c r="D306" s="208"/>
    </row>
    <row r="307" spans="1:4" ht="27.75" customHeight="1" x14ac:dyDescent="0.25">
      <c r="A307" s="7"/>
      <c r="B307" s="207"/>
      <c r="C307" s="208"/>
      <c r="D307" s="208"/>
    </row>
    <row r="308" spans="1:4" ht="27.75" customHeight="1" x14ac:dyDescent="0.25">
      <c r="A308" s="7"/>
      <c r="B308" s="207"/>
      <c r="C308" s="208"/>
      <c r="D308" s="208"/>
    </row>
    <row r="309" spans="1:4" ht="27.75" customHeight="1" x14ac:dyDescent="0.25">
      <c r="A309" s="7"/>
      <c r="B309" s="207"/>
      <c r="C309" s="208"/>
      <c r="D309" s="208"/>
    </row>
    <row r="310" spans="1:4" ht="27.75" customHeight="1" x14ac:dyDescent="0.25">
      <c r="A310" s="7"/>
      <c r="B310" s="207"/>
      <c r="C310" s="208"/>
      <c r="D310" s="208"/>
    </row>
    <row r="311" spans="1:4" ht="27.75" customHeight="1" x14ac:dyDescent="0.25">
      <c r="A311" s="7"/>
      <c r="B311" s="207"/>
      <c r="C311" s="208"/>
      <c r="D311" s="208"/>
    </row>
    <row r="312" spans="1:4" ht="27.75" customHeight="1" x14ac:dyDescent="0.25">
      <c r="A312" s="7"/>
      <c r="B312" s="207"/>
      <c r="C312" s="208"/>
      <c r="D312" s="208"/>
    </row>
    <row r="313" spans="1:4" ht="27.75" customHeight="1" x14ac:dyDescent="0.25">
      <c r="A313" s="7"/>
      <c r="B313" s="207"/>
      <c r="C313" s="208"/>
      <c r="D313" s="208"/>
    </row>
    <row r="314" spans="1:4" ht="27.75" customHeight="1" x14ac:dyDescent="0.25">
      <c r="A314" s="7"/>
      <c r="B314" s="207"/>
      <c r="C314" s="208"/>
      <c r="D314" s="208"/>
    </row>
    <row r="315" spans="1:4" ht="27.75" customHeight="1" x14ac:dyDescent="0.25">
      <c r="A315" s="7"/>
      <c r="B315" s="207"/>
      <c r="C315" s="208"/>
      <c r="D315" s="208"/>
    </row>
    <row r="316" spans="1:4" ht="27.75" customHeight="1" x14ac:dyDescent="0.25">
      <c r="A316" s="7"/>
      <c r="B316" s="207"/>
      <c r="C316" s="208"/>
      <c r="D316" s="208"/>
    </row>
    <row r="317" spans="1:4" ht="27.75" customHeight="1" x14ac:dyDescent="0.25">
      <c r="A317" s="7"/>
      <c r="B317" s="207"/>
      <c r="C317" s="208"/>
      <c r="D317" s="208"/>
    </row>
    <row r="318" spans="1:4" ht="27.75" customHeight="1" x14ac:dyDescent="0.25">
      <c r="A318" s="7"/>
      <c r="B318" s="207"/>
      <c r="C318" s="208"/>
      <c r="D318" s="208"/>
    </row>
    <row r="319" spans="1:4" ht="27.75" customHeight="1" x14ac:dyDescent="0.25">
      <c r="A319" s="7"/>
      <c r="B319" s="207"/>
      <c r="C319" s="208"/>
      <c r="D319" s="208"/>
    </row>
    <row r="320" spans="1:4" ht="27.75" customHeight="1" x14ac:dyDescent="0.25">
      <c r="A320" s="7"/>
      <c r="B320" s="207"/>
      <c r="C320" s="208"/>
      <c r="D320" s="208"/>
    </row>
    <row r="321" spans="1:4" ht="27.75" customHeight="1" x14ac:dyDescent="0.25">
      <c r="A321" s="7"/>
      <c r="B321" s="207"/>
      <c r="C321" s="208"/>
      <c r="D321" s="208"/>
    </row>
    <row r="322" spans="1:4" ht="27.75" customHeight="1" x14ac:dyDescent="0.25">
      <c r="A322" s="7"/>
      <c r="B322" s="207"/>
      <c r="C322" s="208"/>
      <c r="D322" s="208"/>
    </row>
    <row r="323" spans="1:4" ht="27.75" customHeight="1" x14ac:dyDescent="0.25">
      <c r="A323" s="7"/>
      <c r="B323" s="207"/>
      <c r="C323" s="208"/>
      <c r="D323" s="208"/>
    </row>
    <row r="324" spans="1:4" ht="27.75" customHeight="1" x14ac:dyDescent="0.25">
      <c r="A324" s="7"/>
      <c r="B324" s="207"/>
      <c r="C324" s="208"/>
      <c r="D324" s="208"/>
    </row>
    <row r="325" spans="1:4" ht="27.75" customHeight="1" x14ac:dyDescent="0.25">
      <c r="A325" s="7"/>
      <c r="B325" s="207"/>
      <c r="C325" s="208"/>
      <c r="D325" s="208"/>
    </row>
    <row r="326" spans="1:4" ht="27.75" customHeight="1" x14ac:dyDescent="0.25">
      <c r="A326" s="7"/>
      <c r="B326" s="207"/>
      <c r="C326" s="208"/>
      <c r="D326" s="208"/>
    </row>
    <row r="327" spans="1:4" ht="27.75" customHeight="1" x14ac:dyDescent="0.25">
      <c r="A327" s="7"/>
      <c r="B327" s="207"/>
      <c r="C327" s="208"/>
      <c r="D327" s="208"/>
    </row>
    <row r="328" spans="1:4" ht="27.75" customHeight="1" x14ac:dyDescent="0.25">
      <c r="A328" s="7"/>
      <c r="B328" s="207"/>
      <c r="C328" s="208"/>
      <c r="D328" s="208"/>
    </row>
    <row r="329" spans="1:4" ht="27.75" customHeight="1" x14ac:dyDescent="0.25">
      <c r="A329" s="7"/>
      <c r="B329" s="207"/>
      <c r="C329" s="208"/>
      <c r="D329" s="208"/>
    </row>
    <row r="330" spans="1:4" ht="27.75" customHeight="1" x14ac:dyDescent="0.25">
      <c r="A330" s="7"/>
      <c r="B330" s="207"/>
      <c r="C330" s="208"/>
      <c r="D330" s="208"/>
    </row>
    <row r="331" spans="1:4" ht="27.75" customHeight="1" x14ac:dyDescent="0.25">
      <c r="A331" s="7"/>
      <c r="B331" s="207"/>
      <c r="C331" s="208"/>
      <c r="D331" s="208"/>
    </row>
    <row r="332" spans="1:4" ht="27.75" customHeight="1" x14ac:dyDescent="0.25">
      <c r="A332" s="7"/>
      <c r="B332" s="207"/>
      <c r="C332" s="208"/>
      <c r="D332" s="208"/>
    </row>
    <row r="333" spans="1:4" ht="27.75" customHeight="1" x14ac:dyDescent="0.25">
      <c r="A333" s="7"/>
      <c r="B333" s="207"/>
      <c r="C333" s="208"/>
      <c r="D333" s="208"/>
    </row>
    <row r="334" spans="1:4" ht="27.75" customHeight="1" x14ac:dyDescent="0.25">
      <c r="A334" s="7"/>
      <c r="B334" s="207"/>
      <c r="C334" s="208"/>
      <c r="D334" s="208"/>
    </row>
    <row r="335" spans="1:4" ht="27.75" customHeight="1" x14ac:dyDescent="0.25">
      <c r="A335" s="7"/>
      <c r="B335" s="207"/>
      <c r="C335" s="208"/>
      <c r="D335" s="208"/>
    </row>
    <row r="336" spans="1:4" ht="27.75" customHeight="1" x14ac:dyDescent="0.25">
      <c r="A336" s="7"/>
      <c r="B336" s="207"/>
      <c r="C336" s="208"/>
      <c r="D336" s="208"/>
    </row>
    <row r="337" spans="1:4" ht="27.75" customHeight="1" x14ac:dyDescent="0.25">
      <c r="A337" s="7"/>
      <c r="B337" s="207"/>
      <c r="C337" s="208"/>
      <c r="D337" s="208"/>
    </row>
    <row r="338" spans="1:4" ht="27.75" customHeight="1" x14ac:dyDescent="0.25">
      <c r="A338" s="7"/>
      <c r="B338" s="207"/>
      <c r="C338" s="208"/>
      <c r="D338" s="208"/>
    </row>
    <row r="339" spans="1:4" ht="27.75" customHeight="1" x14ac:dyDescent="0.25">
      <c r="A339" s="7"/>
      <c r="B339" s="207"/>
      <c r="C339" s="208"/>
      <c r="D339" s="208"/>
    </row>
    <row r="340" spans="1:4" ht="27.75" customHeight="1" x14ac:dyDescent="0.25">
      <c r="A340" s="7"/>
      <c r="B340" s="207"/>
      <c r="C340" s="208"/>
      <c r="D340" s="208"/>
    </row>
    <row r="341" spans="1:4" ht="27.75" customHeight="1" x14ac:dyDescent="0.25">
      <c r="A341" s="7"/>
      <c r="B341" s="207"/>
      <c r="C341" s="208"/>
      <c r="D341" s="208"/>
    </row>
    <row r="342" spans="1:4" ht="27.75" customHeight="1" x14ac:dyDescent="0.25">
      <c r="A342" s="7"/>
      <c r="B342" s="207"/>
      <c r="C342" s="208"/>
      <c r="D342" s="208"/>
    </row>
    <row r="343" spans="1:4" ht="27.75" customHeight="1" x14ac:dyDescent="0.25">
      <c r="A343" s="7"/>
      <c r="B343" s="207"/>
      <c r="C343" s="208"/>
      <c r="D343" s="208"/>
    </row>
    <row r="344" spans="1:4" ht="27.75" customHeight="1" x14ac:dyDescent="0.25">
      <c r="A344" s="7"/>
      <c r="B344" s="207"/>
      <c r="C344" s="208"/>
      <c r="D344" s="208"/>
    </row>
    <row r="345" spans="1:4" ht="27.75" customHeight="1" x14ac:dyDescent="0.25">
      <c r="A345" s="7"/>
      <c r="B345" s="207"/>
      <c r="C345" s="208"/>
      <c r="D345" s="208"/>
    </row>
    <row r="346" spans="1:4" ht="27.75" customHeight="1" x14ac:dyDescent="0.25">
      <c r="A346" s="7"/>
      <c r="B346" s="207"/>
      <c r="C346" s="208"/>
      <c r="D346" s="208"/>
    </row>
    <row r="347" spans="1:4" ht="27.75" customHeight="1" x14ac:dyDescent="0.25">
      <c r="A347" s="7"/>
      <c r="B347" s="207"/>
      <c r="C347" s="208"/>
      <c r="D347" s="208"/>
    </row>
    <row r="348" spans="1:4" ht="27.75" customHeight="1" x14ac:dyDescent="0.25">
      <c r="A348" s="7"/>
      <c r="B348" s="207"/>
      <c r="C348" s="208"/>
      <c r="D348" s="208"/>
    </row>
    <row r="349" spans="1:4" ht="27.75" customHeight="1" x14ac:dyDescent="0.25">
      <c r="A349" s="7"/>
      <c r="B349" s="207"/>
      <c r="C349" s="208"/>
      <c r="D349" s="208"/>
    </row>
    <row r="350" spans="1:4" ht="27.75" customHeight="1" x14ac:dyDescent="0.25">
      <c r="A350" s="7"/>
      <c r="B350" s="207"/>
      <c r="C350" s="208"/>
      <c r="D350" s="208"/>
    </row>
    <row r="351" spans="1:4" ht="27.75" customHeight="1" x14ac:dyDescent="0.25">
      <c r="A351" s="7"/>
      <c r="B351" s="207"/>
      <c r="C351" s="208"/>
      <c r="D351" s="208"/>
    </row>
    <row r="352" spans="1:4" ht="27.75" customHeight="1" x14ac:dyDescent="0.25">
      <c r="A352" s="7"/>
      <c r="B352" s="207"/>
      <c r="C352" s="208"/>
      <c r="D352" s="208"/>
    </row>
    <row r="353" spans="1:4" ht="27.75" customHeight="1" x14ac:dyDescent="0.25">
      <c r="A353" s="7"/>
      <c r="B353" s="207"/>
      <c r="C353" s="208"/>
      <c r="D353" s="208"/>
    </row>
    <row r="354" spans="1:4" ht="27.75" customHeight="1" x14ac:dyDescent="0.25">
      <c r="A354" s="7"/>
      <c r="B354" s="207"/>
      <c r="C354" s="208"/>
      <c r="D354" s="208"/>
    </row>
    <row r="355" spans="1:4" ht="27.75" customHeight="1" x14ac:dyDescent="0.25">
      <c r="A355" s="7"/>
      <c r="B355" s="207"/>
      <c r="C355" s="208"/>
      <c r="D355" s="208"/>
    </row>
    <row r="356" spans="1:4" ht="27.75" customHeight="1" x14ac:dyDescent="0.25">
      <c r="A356" s="7"/>
      <c r="B356" s="207"/>
      <c r="C356" s="208"/>
      <c r="D356" s="208"/>
    </row>
    <row r="357" spans="1:4" ht="27.75" customHeight="1" x14ac:dyDescent="0.25">
      <c r="A357" s="7"/>
      <c r="B357" s="207"/>
      <c r="C357" s="208"/>
      <c r="D357" s="208"/>
    </row>
    <row r="358" spans="1:4" ht="27.75" customHeight="1" x14ac:dyDescent="0.25">
      <c r="A358" s="7"/>
      <c r="B358" s="207"/>
      <c r="C358" s="208"/>
      <c r="D358" s="208"/>
    </row>
    <row r="359" spans="1:4" ht="27.75" customHeight="1" x14ac:dyDescent="0.25">
      <c r="A359" s="7"/>
      <c r="B359" s="207"/>
      <c r="C359" s="208"/>
      <c r="D359" s="208"/>
    </row>
    <row r="360" spans="1:4" ht="27.75" customHeight="1" x14ac:dyDescent="0.25">
      <c r="A360" s="7"/>
      <c r="B360" s="207"/>
      <c r="C360" s="208"/>
      <c r="D360" s="208"/>
    </row>
    <row r="361" spans="1:4" ht="27.75" customHeight="1" x14ac:dyDescent="0.25">
      <c r="A361" s="7"/>
      <c r="B361" s="207"/>
      <c r="C361" s="208"/>
      <c r="D361" s="208"/>
    </row>
    <row r="362" spans="1:4" ht="27.75" customHeight="1" x14ac:dyDescent="0.25">
      <c r="A362" s="7"/>
      <c r="B362" s="207"/>
      <c r="C362" s="208"/>
      <c r="D362" s="208"/>
    </row>
    <row r="363" spans="1:4" ht="27.75" customHeight="1" x14ac:dyDescent="0.25">
      <c r="A363" s="7"/>
      <c r="B363" s="207"/>
      <c r="C363" s="208"/>
      <c r="D363" s="208"/>
    </row>
    <row r="364" spans="1:4" ht="27.75" customHeight="1" x14ac:dyDescent="0.25">
      <c r="A364" s="7"/>
      <c r="B364" s="207"/>
      <c r="C364" s="208"/>
      <c r="D364" s="208"/>
    </row>
    <row r="365" spans="1:4" ht="27.75" customHeight="1" x14ac:dyDescent="0.25">
      <c r="A365" s="7"/>
      <c r="B365" s="207"/>
      <c r="C365" s="208"/>
      <c r="D365" s="208"/>
    </row>
    <row r="366" spans="1:4" ht="27.75" customHeight="1" x14ac:dyDescent="0.25">
      <c r="A366" s="7"/>
      <c r="B366" s="207"/>
      <c r="C366" s="208"/>
      <c r="D366" s="208"/>
    </row>
    <row r="367" spans="1:4" ht="27.75" customHeight="1" x14ac:dyDescent="0.25">
      <c r="A367" s="7"/>
      <c r="B367" s="207"/>
      <c r="C367" s="208"/>
      <c r="D367" s="208"/>
    </row>
    <row r="368" spans="1:4" ht="27.75" customHeight="1" x14ac:dyDescent="0.25">
      <c r="A368" s="7"/>
      <c r="B368" s="207"/>
      <c r="C368" s="208"/>
      <c r="D368" s="208"/>
    </row>
    <row r="369" spans="1:4" ht="27.75" customHeight="1" x14ac:dyDescent="0.25">
      <c r="A369" s="7"/>
      <c r="B369" s="207"/>
      <c r="C369" s="208"/>
      <c r="D369" s="208"/>
    </row>
    <row r="370" spans="1:4" ht="27.75" customHeight="1" x14ac:dyDescent="0.25">
      <c r="A370" s="7"/>
      <c r="B370" s="207"/>
      <c r="C370" s="208"/>
      <c r="D370" s="208"/>
    </row>
    <row r="371" spans="1:4" ht="27.75" customHeight="1" x14ac:dyDescent="0.25">
      <c r="A371" s="7"/>
      <c r="B371" s="207"/>
      <c r="C371" s="208"/>
      <c r="D371" s="208"/>
    </row>
    <row r="372" spans="1:4" ht="27.75" customHeight="1" x14ac:dyDescent="0.25">
      <c r="A372" s="7"/>
      <c r="B372" s="207"/>
      <c r="C372" s="208"/>
      <c r="D372" s="208"/>
    </row>
    <row r="373" spans="1:4" ht="27.75" customHeight="1" x14ac:dyDescent="0.25">
      <c r="A373" s="7"/>
      <c r="B373" s="207"/>
      <c r="C373" s="208"/>
      <c r="D373" s="208"/>
    </row>
    <row r="374" spans="1:4" ht="27.75" customHeight="1" x14ac:dyDescent="0.25">
      <c r="A374" s="7"/>
      <c r="B374" s="207"/>
      <c r="C374" s="208"/>
      <c r="D374" s="208"/>
    </row>
    <row r="375" spans="1:4" ht="27.75" customHeight="1" x14ac:dyDescent="0.25">
      <c r="A375" s="7"/>
      <c r="B375" s="207"/>
      <c r="C375" s="208"/>
      <c r="D375" s="208"/>
    </row>
    <row r="376" spans="1:4" ht="27.75" customHeight="1" x14ac:dyDescent="0.25">
      <c r="A376" s="7"/>
      <c r="B376" s="207"/>
      <c r="C376" s="208"/>
      <c r="D376" s="208"/>
    </row>
    <row r="377" spans="1:4" ht="27.75" customHeight="1" x14ac:dyDescent="0.25">
      <c r="A377" s="7"/>
      <c r="B377" s="207"/>
      <c r="C377" s="208"/>
      <c r="D377" s="208"/>
    </row>
    <row r="378" spans="1:4" ht="27.75" customHeight="1" x14ac:dyDescent="0.25">
      <c r="A378" s="7"/>
      <c r="B378" s="207"/>
      <c r="C378" s="208"/>
      <c r="D378" s="208"/>
    </row>
    <row r="379" spans="1:4" ht="27.75" customHeight="1" x14ac:dyDescent="0.25">
      <c r="A379" s="7"/>
      <c r="B379" s="207"/>
      <c r="C379" s="208"/>
      <c r="D379" s="208"/>
    </row>
    <row r="380" spans="1:4" ht="27.75" customHeight="1" x14ac:dyDescent="0.25">
      <c r="A380" s="7"/>
      <c r="B380" s="207"/>
      <c r="C380" s="208"/>
      <c r="D380" s="208"/>
    </row>
    <row r="381" spans="1:4" ht="27.75" customHeight="1" x14ac:dyDescent="0.25">
      <c r="A381" s="7"/>
      <c r="B381" s="207"/>
      <c r="C381" s="208"/>
      <c r="D381" s="208"/>
    </row>
    <row r="382" spans="1:4" ht="27.75" customHeight="1" x14ac:dyDescent="0.25">
      <c r="A382" s="7"/>
      <c r="B382" s="207"/>
      <c r="C382" s="208"/>
      <c r="D382" s="208"/>
    </row>
    <row r="383" spans="1:4" ht="27.75" customHeight="1" x14ac:dyDescent="0.25">
      <c r="A383" s="7"/>
      <c r="B383" s="207"/>
      <c r="C383" s="208"/>
      <c r="D383" s="208"/>
    </row>
    <row r="384" spans="1:4" ht="27.75" customHeight="1" x14ac:dyDescent="0.25">
      <c r="A384" s="7"/>
      <c r="B384" s="207"/>
      <c r="C384" s="208"/>
      <c r="D384" s="208"/>
    </row>
    <row r="385" spans="1:4" ht="27.75" customHeight="1" x14ac:dyDescent="0.25">
      <c r="A385" s="7"/>
      <c r="B385" s="207"/>
      <c r="C385" s="208"/>
      <c r="D385" s="208"/>
    </row>
    <row r="386" spans="1:4" ht="27.75" customHeight="1" x14ac:dyDescent="0.25">
      <c r="A386" s="7"/>
      <c r="B386" s="207"/>
      <c r="C386" s="208"/>
      <c r="D386" s="208"/>
    </row>
    <row r="387" spans="1:4" ht="27.75" customHeight="1" x14ac:dyDescent="0.25">
      <c r="A387" s="7"/>
      <c r="B387" s="207"/>
      <c r="C387" s="208"/>
      <c r="D387" s="208"/>
    </row>
    <row r="388" spans="1:4" ht="27.75" customHeight="1" x14ac:dyDescent="0.25">
      <c r="A388" s="7"/>
      <c r="B388" s="207"/>
      <c r="C388" s="208"/>
      <c r="D388" s="208"/>
    </row>
    <row r="389" spans="1:4" ht="27.75" customHeight="1" x14ac:dyDescent="0.25">
      <c r="A389" s="7"/>
      <c r="B389" s="207"/>
      <c r="C389" s="208"/>
      <c r="D389" s="208"/>
    </row>
    <row r="390" spans="1:4" ht="27.75" customHeight="1" x14ac:dyDescent="0.25">
      <c r="A390" s="7"/>
      <c r="B390" s="207"/>
      <c r="C390" s="208"/>
      <c r="D390" s="208"/>
    </row>
    <row r="391" spans="1:4" ht="27.75" customHeight="1" x14ac:dyDescent="0.25">
      <c r="A391" s="7"/>
      <c r="B391" s="207"/>
      <c r="C391" s="208"/>
      <c r="D391" s="208"/>
    </row>
    <row r="392" spans="1:4" ht="27.75" customHeight="1" x14ac:dyDescent="0.25">
      <c r="A392" s="7"/>
      <c r="B392" s="207"/>
      <c r="C392" s="208"/>
      <c r="D392" s="208"/>
    </row>
    <row r="393" spans="1:4" ht="27.75" customHeight="1" x14ac:dyDescent="0.25">
      <c r="A393" s="7"/>
      <c r="B393" s="207"/>
      <c r="C393" s="208"/>
      <c r="D393" s="208"/>
    </row>
    <row r="394" spans="1:4" ht="27.75" customHeight="1" x14ac:dyDescent="0.25">
      <c r="A394" s="7"/>
      <c r="B394" s="207"/>
      <c r="C394" s="208"/>
      <c r="D394" s="208"/>
    </row>
    <row r="395" spans="1:4" ht="27.75" customHeight="1" x14ac:dyDescent="0.25">
      <c r="A395" s="7"/>
      <c r="B395" s="207"/>
      <c r="C395" s="208"/>
      <c r="D395" s="208"/>
    </row>
    <row r="396" spans="1:4" ht="27.75" customHeight="1" x14ac:dyDescent="0.25">
      <c r="A396" s="7"/>
      <c r="B396" s="207"/>
      <c r="C396" s="208"/>
      <c r="D396" s="208"/>
    </row>
    <row r="397" spans="1:4" ht="27.75" customHeight="1" x14ac:dyDescent="0.25">
      <c r="A397" s="7"/>
      <c r="B397" s="207"/>
      <c r="C397" s="208"/>
      <c r="D397" s="208"/>
    </row>
    <row r="398" spans="1:4" ht="27.75" customHeight="1" x14ac:dyDescent="0.25">
      <c r="A398" s="7"/>
      <c r="B398" s="207"/>
      <c r="C398" s="208"/>
      <c r="D398" s="208"/>
    </row>
    <row r="399" spans="1:4" ht="27.75" customHeight="1" x14ac:dyDescent="0.25">
      <c r="A399" s="7"/>
      <c r="B399" s="207"/>
      <c r="C399" s="208"/>
      <c r="D399" s="208"/>
    </row>
    <row r="400" spans="1:4" ht="27.75" customHeight="1" x14ac:dyDescent="0.25">
      <c r="A400" s="7"/>
      <c r="B400" s="207"/>
      <c r="C400" s="208"/>
      <c r="D400" s="208"/>
    </row>
    <row r="401" spans="1:4" ht="27.75" customHeight="1" x14ac:dyDescent="0.25">
      <c r="A401" s="7"/>
      <c r="B401" s="207"/>
      <c r="C401" s="208"/>
      <c r="D401" s="208"/>
    </row>
    <row r="402" spans="1:4" ht="27.75" customHeight="1" x14ac:dyDescent="0.25">
      <c r="A402" s="7"/>
      <c r="B402" s="207"/>
      <c r="C402" s="208"/>
      <c r="D402" s="208"/>
    </row>
    <row r="403" spans="1:4" ht="27.75" customHeight="1" x14ac:dyDescent="0.25">
      <c r="A403" s="7"/>
      <c r="B403" s="207"/>
      <c r="C403" s="208"/>
      <c r="D403" s="208"/>
    </row>
    <row r="404" spans="1:4" ht="27.75" customHeight="1" x14ac:dyDescent="0.25">
      <c r="A404" s="7"/>
      <c r="B404" s="207"/>
      <c r="C404" s="208"/>
      <c r="D404" s="208"/>
    </row>
    <row r="405" spans="1:4" ht="27.75" customHeight="1" x14ac:dyDescent="0.25">
      <c r="A405" s="7"/>
      <c r="B405" s="207"/>
      <c r="C405" s="208"/>
      <c r="D405" s="208"/>
    </row>
    <row r="406" spans="1:4" ht="27.75" customHeight="1" x14ac:dyDescent="0.25">
      <c r="A406" s="7"/>
      <c r="B406" s="207"/>
      <c r="C406" s="208"/>
      <c r="D406" s="208"/>
    </row>
    <row r="407" spans="1:4" ht="27.75" customHeight="1" x14ac:dyDescent="0.25">
      <c r="A407" s="7"/>
      <c r="B407" s="207"/>
      <c r="C407" s="208"/>
      <c r="D407" s="208"/>
    </row>
    <row r="408" spans="1:4" ht="27.75" customHeight="1" x14ac:dyDescent="0.25">
      <c r="A408" s="7"/>
      <c r="B408" s="207"/>
      <c r="C408" s="208"/>
      <c r="D408" s="208"/>
    </row>
    <row r="409" spans="1:4" ht="27.75" customHeight="1" x14ac:dyDescent="0.25">
      <c r="A409" s="7"/>
      <c r="B409" s="207"/>
      <c r="C409" s="208"/>
      <c r="D409" s="208"/>
    </row>
    <row r="410" spans="1:4" ht="27.75" customHeight="1" x14ac:dyDescent="0.25">
      <c r="A410" s="7"/>
      <c r="B410" s="207"/>
      <c r="C410" s="208"/>
      <c r="D410" s="208"/>
    </row>
    <row r="411" spans="1:4" ht="27.75" customHeight="1" x14ac:dyDescent="0.25">
      <c r="A411" s="7"/>
      <c r="B411" s="207"/>
      <c r="C411" s="208"/>
      <c r="D411" s="208"/>
    </row>
    <row r="412" spans="1:4" ht="27.75" customHeight="1" x14ac:dyDescent="0.25">
      <c r="A412" s="7"/>
      <c r="B412" s="207"/>
      <c r="C412" s="208"/>
      <c r="D412" s="208"/>
    </row>
    <row r="413" spans="1:4" ht="27.75" customHeight="1" x14ac:dyDescent="0.25">
      <c r="A413" s="7"/>
      <c r="B413" s="207"/>
      <c r="C413" s="208"/>
      <c r="D413" s="208"/>
    </row>
    <row r="414" spans="1:4" ht="27.75" customHeight="1" x14ac:dyDescent="0.25">
      <c r="A414" s="7"/>
      <c r="B414" s="207"/>
      <c r="C414" s="208"/>
      <c r="D414" s="208"/>
    </row>
    <row r="415" spans="1:4" ht="27.75" customHeight="1" x14ac:dyDescent="0.25">
      <c r="A415" s="7"/>
      <c r="B415" s="207"/>
      <c r="C415" s="208"/>
      <c r="D415" s="208"/>
    </row>
    <row r="416" spans="1:4" ht="27.75" customHeight="1" x14ac:dyDescent="0.25">
      <c r="A416" s="7"/>
      <c r="B416" s="207"/>
      <c r="C416" s="208"/>
      <c r="D416" s="208"/>
    </row>
    <row r="417" spans="1:4" ht="27.75" customHeight="1" x14ac:dyDescent="0.25">
      <c r="A417" s="7"/>
      <c r="B417" s="207"/>
      <c r="C417" s="208"/>
      <c r="D417" s="208"/>
    </row>
    <row r="418" spans="1:4" ht="27.75" customHeight="1" x14ac:dyDescent="0.25">
      <c r="A418" s="7"/>
      <c r="B418" s="207"/>
      <c r="C418" s="208"/>
      <c r="D418" s="208"/>
    </row>
    <row r="419" spans="1:4" ht="27.75" customHeight="1" x14ac:dyDescent="0.25">
      <c r="A419" s="7"/>
      <c r="B419" s="207"/>
      <c r="C419" s="208"/>
      <c r="D419" s="208"/>
    </row>
    <row r="420" spans="1:4" ht="27.75" customHeight="1" x14ac:dyDescent="0.25">
      <c r="A420" s="7"/>
      <c r="B420" s="207"/>
      <c r="C420" s="208"/>
      <c r="D420" s="208"/>
    </row>
    <row r="421" spans="1:4" ht="27.75" customHeight="1" x14ac:dyDescent="0.25">
      <c r="A421" s="7"/>
      <c r="B421" s="207"/>
      <c r="C421" s="208"/>
      <c r="D421" s="208"/>
    </row>
    <row r="422" spans="1:4" ht="27.75" customHeight="1" x14ac:dyDescent="0.25">
      <c r="A422" s="7"/>
      <c r="B422" s="207"/>
      <c r="C422" s="208"/>
      <c r="D422" s="208"/>
    </row>
    <row r="423" spans="1:4" ht="27.75" customHeight="1" x14ac:dyDescent="0.25">
      <c r="A423" s="7"/>
      <c r="B423" s="207"/>
      <c r="C423" s="208"/>
      <c r="D423" s="208"/>
    </row>
    <row r="424" spans="1:4" ht="27.75" customHeight="1" x14ac:dyDescent="0.25">
      <c r="A424" s="7"/>
      <c r="B424" s="207"/>
      <c r="C424" s="208"/>
      <c r="D424" s="208"/>
    </row>
    <row r="425" spans="1:4" ht="27.75" customHeight="1" x14ac:dyDescent="0.25">
      <c r="A425" s="7"/>
      <c r="B425" s="207"/>
      <c r="C425" s="208"/>
      <c r="D425" s="208"/>
    </row>
    <row r="426" spans="1:4" ht="27.75" customHeight="1" x14ac:dyDescent="0.25">
      <c r="A426" s="7"/>
      <c r="B426" s="207"/>
      <c r="C426" s="208"/>
      <c r="D426" s="208"/>
    </row>
    <row r="427" spans="1:4" ht="27.75" customHeight="1" x14ac:dyDescent="0.25">
      <c r="A427" s="7"/>
      <c r="B427" s="207"/>
      <c r="C427" s="208"/>
      <c r="D427" s="208"/>
    </row>
    <row r="428" spans="1:4" ht="27.75" customHeight="1" x14ac:dyDescent="0.25">
      <c r="A428" s="7"/>
      <c r="B428" s="207"/>
      <c r="C428" s="208"/>
      <c r="D428" s="208"/>
    </row>
    <row r="429" spans="1:4" ht="27.75" customHeight="1" x14ac:dyDescent="0.25">
      <c r="A429" s="7"/>
      <c r="B429" s="207"/>
      <c r="C429" s="208"/>
      <c r="D429" s="208"/>
    </row>
    <row r="430" spans="1:4" ht="27.75" customHeight="1" x14ac:dyDescent="0.25">
      <c r="A430" s="7"/>
      <c r="B430" s="207"/>
      <c r="C430" s="208"/>
      <c r="D430" s="208"/>
    </row>
    <row r="431" spans="1:4" ht="27.75" customHeight="1" x14ac:dyDescent="0.25">
      <c r="A431" s="7"/>
      <c r="B431" s="207"/>
      <c r="C431" s="208"/>
      <c r="D431" s="208"/>
    </row>
    <row r="432" spans="1:4" ht="27.75" customHeight="1" x14ac:dyDescent="0.25">
      <c r="A432" s="7"/>
      <c r="B432" s="207"/>
      <c r="C432" s="208"/>
      <c r="D432" s="208"/>
    </row>
    <row r="433" spans="1:4" ht="27.75" customHeight="1" x14ac:dyDescent="0.25">
      <c r="A433" s="7"/>
      <c r="B433" s="207"/>
      <c r="C433" s="208"/>
      <c r="D433" s="208"/>
    </row>
    <row r="434" spans="1:4" ht="27.75" customHeight="1" x14ac:dyDescent="0.25">
      <c r="A434" s="7"/>
      <c r="B434" s="207"/>
      <c r="C434" s="208"/>
      <c r="D434" s="208"/>
    </row>
    <row r="435" spans="1:4" ht="27.75" customHeight="1" x14ac:dyDescent="0.25">
      <c r="A435" s="7"/>
      <c r="B435" s="207"/>
      <c r="C435" s="208"/>
      <c r="D435" s="208"/>
    </row>
    <row r="436" spans="1:4" ht="27.75" customHeight="1" x14ac:dyDescent="0.25">
      <c r="A436" s="7"/>
      <c r="B436" s="207"/>
      <c r="C436" s="208"/>
      <c r="D436" s="208"/>
    </row>
    <row r="437" spans="1:4" ht="27.75" customHeight="1" x14ac:dyDescent="0.25">
      <c r="A437" s="7"/>
      <c r="B437" s="207"/>
      <c r="C437" s="208"/>
      <c r="D437" s="208"/>
    </row>
    <row r="438" spans="1:4" ht="27.75" customHeight="1" x14ac:dyDescent="0.25">
      <c r="A438" s="7"/>
      <c r="B438" s="207"/>
      <c r="C438" s="208"/>
      <c r="D438" s="208"/>
    </row>
    <row r="439" spans="1:4" ht="27.75" customHeight="1" x14ac:dyDescent="0.25">
      <c r="A439" s="7"/>
      <c r="B439" s="207"/>
      <c r="C439" s="208"/>
      <c r="D439" s="208"/>
    </row>
    <row r="440" spans="1:4" ht="27.75" customHeight="1" x14ac:dyDescent="0.25">
      <c r="A440" s="7"/>
      <c r="B440" s="207"/>
      <c r="C440" s="208"/>
      <c r="D440" s="208"/>
    </row>
    <row r="441" spans="1:4" ht="27.75" customHeight="1" x14ac:dyDescent="0.25">
      <c r="A441" s="7"/>
      <c r="B441" s="207"/>
      <c r="C441" s="208"/>
      <c r="D441" s="208"/>
    </row>
    <row r="442" spans="1:4" ht="27.75" customHeight="1" x14ac:dyDescent="0.25">
      <c r="A442" s="7"/>
      <c r="B442" s="207"/>
      <c r="C442" s="208"/>
      <c r="D442" s="208"/>
    </row>
    <row r="443" spans="1:4" ht="27.75" customHeight="1" x14ac:dyDescent="0.25">
      <c r="A443" s="7"/>
      <c r="B443" s="207"/>
      <c r="C443" s="208"/>
      <c r="D443" s="208"/>
    </row>
    <row r="444" spans="1:4" ht="27.75" customHeight="1" x14ac:dyDescent="0.25">
      <c r="A444" s="7"/>
      <c r="B444" s="207"/>
      <c r="C444" s="208"/>
      <c r="D444" s="208"/>
    </row>
    <row r="445" spans="1:4" ht="27.75" customHeight="1" x14ac:dyDescent="0.25">
      <c r="A445" s="7"/>
      <c r="B445" s="207"/>
      <c r="C445" s="208"/>
      <c r="D445" s="208"/>
    </row>
    <row r="446" spans="1:4" ht="27.75" customHeight="1" x14ac:dyDescent="0.25">
      <c r="A446" s="7"/>
      <c r="B446" s="207"/>
      <c r="C446" s="208"/>
      <c r="D446" s="208"/>
    </row>
    <row r="447" spans="1:4" ht="27.75" customHeight="1" x14ac:dyDescent="0.25">
      <c r="A447" s="7"/>
      <c r="B447" s="207"/>
      <c r="C447" s="208"/>
      <c r="D447" s="208"/>
    </row>
    <row r="448" spans="1:4" ht="27.75" customHeight="1" x14ac:dyDescent="0.25">
      <c r="A448" s="7"/>
      <c r="B448" s="207"/>
      <c r="C448" s="208"/>
      <c r="D448" s="208"/>
    </row>
    <row r="449" spans="1:4" ht="27.75" customHeight="1" x14ac:dyDescent="0.25">
      <c r="A449" s="7"/>
      <c r="B449" s="207"/>
      <c r="C449" s="208"/>
      <c r="D449" s="208"/>
    </row>
    <row r="450" spans="1:4" ht="27.75" customHeight="1" x14ac:dyDescent="0.25">
      <c r="A450" s="7"/>
      <c r="B450" s="207"/>
      <c r="C450" s="208"/>
      <c r="D450" s="208"/>
    </row>
    <row r="451" spans="1:4" ht="27.75" customHeight="1" x14ac:dyDescent="0.25">
      <c r="A451" s="7"/>
      <c r="B451" s="207"/>
      <c r="C451" s="208"/>
      <c r="D451" s="208"/>
    </row>
    <row r="452" spans="1:4" ht="27.75" customHeight="1" x14ac:dyDescent="0.25">
      <c r="A452" s="7"/>
      <c r="B452" s="207"/>
      <c r="C452" s="208"/>
      <c r="D452" s="208"/>
    </row>
    <row r="453" spans="1:4" ht="27.75" customHeight="1" x14ac:dyDescent="0.25">
      <c r="A453" s="7"/>
      <c r="B453" s="207"/>
      <c r="C453" s="208"/>
      <c r="D453" s="208"/>
    </row>
    <row r="454" spans="1:4" ht="27.75" customHeight="1" x14ac:dyDescent="0.25">
      <c r="A454" s="7"/>
      <c r="B454" s="207"/>
      <c r="C454" s="208"/>
      <c r="D454" s="208"/>
    </row>
    <row r="455" spans="1:4" ht="27.75" customHeight="1" x14ac:dyDescent="0.25">
      <c r="A455" s="7"/>
      <c r="B455" s="207"/>
      <c r="C455" s="208"/>
      <c r="D455" s="208"/>
    </row>
    <row r="456" spans="1:4" ht="27.75" customHeight="1" x14ac:dyDescent="0.25">
      <c r="A456" s="7"/>
      <c r="B456" s="207"/>
      <c r="C456" s="208"/>
      <c r="D456" s="208"/>
    </row>
    <row r="457" spans="1:4" ht="27.75" customHeight="1" x14ac:dyDescent="0.25">
      <c r="A457" s="7"/>
      <c r="B457" s="207"/>
      <c r="C457" s="208"/>
      <c r="D457" s="208"/>
    </row>
    <row r="458" spans="1:4" ht="27.75" customHeight="1" x14ac:dyDescent="0.25">
      <c r="A458" s="7"/>
      <c r="B458" s="207"/>
      <c r="C458" s="208"/>
      <c r="D458" s="208"/>
    </row>
    <row r="459" spans="1:4" ht="27.75" customHeight="1" x14ac:dyDescent="0.25">
      <c r="A459" s="7"/>
      <c r="B459" s="207"/>
      <c r="C459" s="208"/>
      <c r="D459" s="208"/>
    </row>
    <row r="460" spans="1:4" ht="27.75" customHeight="1" x14ac:dyDescent="0.25">
      <c r="A460" s="7"/>
      <c r="B460" s="207"/>
      <c r="C460" s="208"/>
      <c r="D460" s="208"/>
    </row>
    <row r="461" spans="1:4" ht="27.75" customHeight="1" x14ac:dyDescent="0.25">
      <c r="A461" s="7"/>
      <c r="B461" s="207"/>
      <c r="C461" s="208"/>
      <c r="D461" s="208"/>
    </row>
    <row r="462" spans="1:4" ht="27.75" customHeight="1" x14ac:dyDescent="0.25">
      <c r="A462" s="7"/>
      <c r="B462" s="207"/>
      <c r="C462" s="208"/>
      <c r="D462" s="208"/>
    </row>
    <row r="463" spans="1:4" ht="27.75" customHeight="1" x14ac:dyDescent="0.25">
      <c r="A463" s="7"/>
      <c r="B463" s="207"/>
      <c r="C463" s="208"/>
      <c r="D463" s="208"/>
    </row>
    <row r="464" spans="1:4" ht="27.75" customHeight="1" x14ac:dyDescent="0.25">
      <c r="A464" s="7"/>
      <c r="B464" s="207"/>
      <c r="C464" s="208"/>
      <c r="D464" s="208"/>
    </row>
    <row r="465" spans="1:4" ht="27.75" customHeight="1" x14ac:dyDescent="0.25">
      <c r="A465" s="7"/>
      <c r="B465" s="207"/>
      <c r="C465" s="208"/>
      <c r="D465" s="208"/>
    </row>
    <row r="466" spans="1:4" ht="27.75" customHeight="1" x14ac:dyDescent="0.25">
      <c r="A466" s="7"/>
      <c r="B466" s="207"/>
      <c r="C466" s="208"/>
      <c r="D466" s="208"/>
    </row>
    <row r="467" spans="1:4" ht="27.75" customHeight="1" x14ac:dyDescent="0.25">
      <c r="A467" s="7"/>
      <c r="B467" s="207"/>
      <c r="C467" s="208"/>
      <c r="D467" s="208"/>
    </row>
    <row r="468" spans="1:4" ht="27.75" customHeight="1" x14ac:dyDescent="0.25">
      <c r="A468" s="7"/>
      <c r="B468" s="207"/>
      <c r="C468" s="208"/>
      <c r="D468" s="208"/>
    </row>
    <row r="469" spans="1:4" ht="27.75" customHeight="1" x14ac:dyDescent="0.25">
      <c r="A469" s="7"/>
      <c r="B469" s="207"/>
      <c r="C469" s="208"/>
      <c r="D469" s="208"/>
    </row>
    <row r="470" spans="1:4" ht="27.75" customHeight="1" x14ac:dyDescent="0.25">
      <c r="A470" s="7"/>
      <c r="B470" s="207"/>
      <c r="C470" s="208"/>
      <c r="D470" s="208"/>
    </row>
    <row r="471" spans="1:4" ht="27.75" customHeight="1" x14ac:dyDescent="0.25">
      <c r="A471" s="7"/>
      <c r="B471" s="207"/>
      <c r="C471" s="208"/>
      <c r="D471" s="208"/>
    </row>
    <row r="472" spans="1:4" ht="27.75" customHeight="1" x14ac:dyDescent="0.25">
      <c r="A472" s="7"/>
      <c r="B472" s="207"/>
      <c r="C472" s="208"/>
      <c r="D472" s="208"/>
    </row>
    <row r="473" spans="1:4" ht="27.75" customHeight="1" x14ac:dyDescent="0.25">
      <c r="A473" s="7"/>
      <c r="B473" s="207"/>
      <c r="C473" s="208"/>
      <c r="D473" s="208"/>
    </row>
    <row r="474" spans="1:4" ht="27.75" customHeight="1" x14ac:dyDescent="0.25">
      <c r="A474" s="7"/>
      <c r="B474" s="207"/>
      <c r="C474" s="208"/>
      <c r="D474" s="208"/>
    </row>
    <row r="475" spans="1:4" ht="27.75" customHeight="1" x14ac:dyDescent="0.25">
      <c r="A475" s="7"/>
      <c r="B475" s="207"/>
      <c r="C475" s="208"/>
      <c r="D475" s="208"/>
    </row>
    <row r="476" spans="1:4" ht="27.75" customHeight="1" x14ac:dyDescent="0.25">
      <c r="A476" s="7"/>
      <c r="B476" s="207"/>
      <c r="C476" s="208"/>
      <c r="D476" s="208"/>
    </row>
    <row r="477" spans="1:4" ht="27.75" customHeight="1" x14ac:dyDescent="0.25">
      <c r="A477" s="7"/>
      <c r="B477" s="207"/>
      <c r="C477" s="208"/>
      <c r="D477" s="208"/>
    </row>
    <row r="478" spans="1:4" ht="27.75" customHeight="1" x14ac:dyDescent="0.25">
      <c r="A478" s="7"/>
      <c r="B478" s="207"/>
      <c r="C478" s="208"/>
      <c r="D478" s="208"/>
    </row>
    <row r="479" spans="1:4" ht="27.75" customHeight="1" x14ac:dyDescent="0.25">
      <c r="A479" s="7"/>
      <c r="B479" s="207"/>
      <c r="C479" s="208"/>
      <c r="D479" s="208"/>
    </row>
    <row r="480" spans="1:4" ht="27.75" customHeight="1" x14ac:dyDescent="0.25">
      <c r="A480" s="7"/>
      <c r="B480" s="207"/>
      <c r="C480" s="208"/>
      <c r="D480" s="208"/>
    </row>
    <row r="481" spans="1:4" ht="27.75" customHeight="1" x14ac:dyDescent="0.25">
      <c r="A481" s="7"/>
      <c r="B481" s="207"/>
      <c r="C481" s="208"/>
      <c r="D481" s="208"/>
    </row>
    <row r="482" spans="1:4" ht="27.75" customHeight="1" x14ac:dyDescent="0.25">
      <c r="A482" s="7"/>
      <c r="B482" s="207"/>
      <c r="C482" s="208"/>
      <c r="D482" s="208"/>
    </row>
    <row r="483" spans="1:4" ht="27.75" customHeight="1" x14ac:dyDescent="0.25">
      <c r="A483" s="7"/>
      <c r="B483" s="207"/>
      <c r="C483" s="208"/>
      <c r="D483" s="208"/>
    </row>
    <row r="484" spans="1:4" ht="27.75" customHeight="1" x14ac:dyDescent="0.25">
      <c r="A484" s="7"/>
      <c r="B484" s="207"/>
      <c r="C484" s="208"/>
      <c r="D484" s="208"/>
    </row>
    <row r="485" spans="1:4" ht="27.75" customHeight="1" x14ac:dyDescent="0.25">
      <c r="A485" s="7"/>
      <c r="B485" s="207"/>
      <c r="C485" s="208"/>
      <c r="D485" s="208"/>
    </row>
    <row r="486" spans="1:4" ht="27.75" customHeight="1" x14ac:dyDescent="0.25">
      <c r="A486" s="7"/>
      <c r="B486" s="207"/>
      <c r="C486" s="208"/>
      <c r="D486" s="208"/>
    </row>
    <row r="487" spans="1:4" ht="27.75" customHeight="1" x14ac:dyDescent="0.25">
      <c r="A487" s="7"/>
      <c r="B487" s="207"/>
      <c r="C487" s="208"/>
      <c r="D487" s="208"/>
    </row>
    <row r="488" spans="1:4" ht="27.75" customHeight="1" x14ac:dyDescent="0.25">
      <c r="A488" s="7"/>
      <c r="B488" s="207"/>
      <c r="C488" s="208"/>
      <c r="D488" s="208"/>
    </row>
    <row r="489" spans="1:4" ht="27.75" customHeight="1" x14ac:dyDescent="0.25">
      <c r="A489" s="7"/>
      <c r="B489" s="207"/>
      <c r="C489" s="208"/>
      <c r="D489" s="208"/>
    </row>
    <row r="490" spans="1:4" ht="27.75" customHeight="1" x14ac:dyDescent="0.25">
      <c r="A490" s="7"/>
      <c r="B490" s="207"/>
      <c r="C490" s="208"/>
      <c r="D490" s="208"/>
    </row>
    <row r="491" spans="1:4" ht="27.75" customHeight="1" x14ac:dyDescent="0.25">
      <c r="A491" s="7"/>
      <c r="B491" s="207"/>
      <c r="C491" s="208"/>
      <c r="D491" s="208"/>
    </row>
    <row r="492" spans="1:4" ht="27.75" customHeight="1" x14ac:dyDescent="0.25">
      <c r="A492" s="7"/>
      <c r="B492" s="207"/>
      <c r="C492" s="208"/>
      <c r="D492" s="208"/>
    </row>
    <row r="493" spans="1:4" ht="27.75" customHeight="1" x14ac:dyDescent="0.25">
      <c r="A493" s="7"/>
      <c r="B493" s="207"/>
      <c r="C493" s="208"/>
      <c r="D493" s="208"/>
    </row>
    <row r="494" spans="1:4" ht="27.75" customHeight="1" x14ac:dyDescent="0.25">
      <c r="A494" s="7"/>
      <c r="B494" s="207"/>
      <c r="C494" s="208"/>
      <c r="D494" s="208"/>
    </row>
    <row r="495" spans="1:4" ht="27.75" customHeight="1" x14ac:dyDescent="0.25">
      <c r="A495" s="7"/>
      <c r="B495" s="207"/>
      <c r="C495" s="208"/>
      <c r="D495" s="208"/>
    </row>
    <row r="496" spans="1:4" ht="27.75" customHeight="1" x14ac:dyDescent="0.25">
      <c r="A496" s="7"/>
      <c r="B496" s="207"/>
      <c r="C496" s="208"/>
      <c r="D496" s="208"/>
    </row>
    <row r="497" spans="1:4" ht="27.75" customHeight="1" x14ac:dyDescent="0.25">
      <c r="A497" s="7"/>
      <c r="B497" s="207"/>
      <c r="C497" s="208"/>
      <c r="D497" s="208"/>
    </row>
    <row r="498" spans="1:4" ht="27.75" customHeight="1" x14ac:dyDescent="0.25">
      <c r="A498" s="7"/>
      <c r="B498" s="207"/>
      <c r="C498" s="208"/>
      <c r="D498" s="208"/>
    </row>
    <row r="499" spans="1:4" ht="27.75" customHeight="1" x14ac:dyDescent="0.25">
      <c r="A499" s="7"/>
      <c r="B499" s="207"/>
      <c r="C499" s="208"/>
      <c r="D499" s="208"/>
    </row>
    <row r="500" spans="1:4" ht="27.75" customHeight="1" x14ac:dyDescent="0.25">
      <c r="A500" s="7"/>
      <c r="B500" s="207"/>
      <c r="C500" s="208"/>
      <c r="D500" s="208"/>
    </row>
    <row r="501" spans="1:4" ht="27.75" customHeight="1" x14ac:dyDescent="0.25">
      <c r="A501" s="7"/>
      <c r="B501" s="207"/>
      <c r="C501" s="208"/>
      <c r="D501" s="208"/>
    </row>
    <row r="502" spans="1:4" ht="27.75" customHeight="1" x14ac:dyDescent="0.25">
      <c r="A502" s="7"/>
      <c r="B502" s="207"/>
      <c r="C502" s="208"/>
      <c r="D502" s="208"/>
    </row>
    <row r="503" spans="1:4" ht="27.75" customHeight="1" x14ac:dyDescent="0.25">
      <c r="A503" s="7"/>
      <c r="B503" s="207"/>
      <c r="C503" s="208"/>
      <c r="D503" s="208"/>
    </row>
    <row r="504" spans="1:4" ht="27.75" customHeight="1" x14ac:dyDescent="0.25">
      <c r="A504" s="7"/>
      <c r="B504" s="207"/>
      <c r="C504" s="208"/>
      <c r="D504" s="208"/>
    </row>
    <row r="505" spans="1:4" ht="27.75" customHeight="1" x14ac:dyDescent="0.25">
      <c r="A505" s="7"/>
      <c r="B505" s="207"/>
      <c r="C505" s="208"/>
      <c r="D505" s="208"/>
    </row>
    <row r="506" spans="1:4" ht="27.75" customHeight="1" x14ac:dyDescent="0.25">
      <c r="A506" s="7"/>
      <c r="B506" s="207"/>
      <c r="C506" s="208"/>
      <c r="D506" s="208"/>
    </row>
    <row r="507" spans="1:4" ht="27.75" customHeight="1" x14ac:dyDescent="0.25">
      <c r="A507" s="7"/>
      <c r="B507" s="207"/>
      <c r="C507" s="208"/>
      <c r="D507" s="208"/>
    </row>
    <row r="508" spans="1:4" ht="27.75" customHeight="1" x14ac:dyDescent="0.25">
      <c r="A508" s="7"/>
      <c r="B508" s="207"/>
      <c r="C508" s="208"/>
      <c r="D508" s="208"/>
    </row>
    <row r="509" spans="1:4" ht="27.75" customHeight="1" x14ac:dyDescent="0.25">
      <c r="A509" s="7"/>
      <c r="B509" s="207"/>
      <c r="C509" s="208"/>
      <c r="D509" s="208"/>
    </row>
    <row r="510" spans="1:4" ht="27.75" customHeight="1" x14ac:dyDescent="0.25">
      <c r="A510" s="7"/>
      <c r="B510" s="207"/>
      <c r="C510" s="208"/>
      <c r="D510" s="208"/>
    </row>
    <row r="511" spans="1:4" ht="27.75" customHeight="1" x14ac:dyDescent="0.25">
      <c r="A511" s="7"/>
      <c r="B511" s="207"/>
      <c r="C511" s="208"/>
      <c r="D511" s="208"/>
    </row>
    <row r="512" spans="1:4" ht="27.75" customHeight="1" x14ac:dyDescent="0.25">
      <c r="A512" s="7"/>
      <c r="B512" s="207"/>
      <c r="C512" s="208"/>
      <c r="D512" s="208"/>
    </row>
    <row r="513" spans="1:4" ht="27.75" customHeight="1" x14ac:dyDescent="0.25">
      <c r="A513" s="7"/>
      <c r="B513" s="207"/>
      <c r="C513" s="208"/>
      <c r="D513" s="208"/>
    </row>
    <row r="514" spans="1:4" ht="27.75" customHeight="1" x14ac:dyDescent="0.25">
      <c r="A514" s="7"/>
      <c r="B514" s="207"/>
      <c r="C514" s="208"/>
      <c r="D514" s="208"/>
    </row>
    <row r="515" spans="1:4" ht="27.75" customHeight="1" x14ac:dyDescent="0.25">
      <c r="A515" s="7"/>
      <c r="B515" s="207"/>
      <c r="C515" s="208"/>
      <c r="D515" s="208"/>
    </row>
    <row r="516" spans="1:4" ht="27.75" customHeight="1" x14ac:dyDescent="0.25">
      <c r="A516" s="7"/>
      <c r="B516" s="207"/>
      <c r="C516" s="208"/>
      <c r="D516" s="208"/>
    </row>
    <row r="517" spans="1:4" ht="27.75" customHeight="1" x14ac:dyDescent="0.25">
      <c r="A517" s="7"/>
      <c r="B517" s="207"/>
      <c r="C517" s="208"/>
      <c r="D517" s="208"/>
    </row>
    <row r="518" spans="1:4" ht="27.75" customHeight="1" x14ac:dyDescent="0.25">
      <c r="A518" s="7"/>
      <c r="B518" s="207"/>
      <c r="C518" s="208"/>
      <c r="D518" s="208"/>
    </row>
    <row r="519" spans="1:4" ht="27.75" customHeight="1" x14ac:dyDescent="0.25">
      <c r="A519" s="7"/>
      <c r="B519" s="207"/>
      <c r="C519" s="208"/>
      <c r="D519" s="208"/>
    </row>
    <row r="520" spans="1:4" ht="27.75" customHeight="1" x14ac:dyDescent="0.25">
      <c r="A520" s="7"/>
      <c r="B520" s="207"/>
      <c r="C520" s="208"/>
      <c r="D520" s="208"/>
    </row>
    <row r="521" spans="1:4" ht="27.75" customHeight="1" x14ac:dyDescent="0.25">
      <c r="A521" s="7"/>
      <c r="B521" s="207"/>
      <c r="C521" s="208"/>
      <c r="D521" s="208"/>
    </row>
    <row r="522" spans="1:4" ht="27.75" customHeight="1" x14ac:dyDescent="0.25">
      <c r="A522" s="7"/>
      <c r="B522" s="207"/>
      <c r="C522" s="208"/>
      <c r="D522" s="208"/>
    </row>
    <row r="523" spans="1:4" ht="27.75" customHeight="1" x14ac:dyDescent="0.25">
      <c r="A523" s="7"/>
      <c r="B523" s="207"/>
      <c r="C523" s="208"/>
      <c r="D523" s="208"/>
    </row>
    <row r="524" spans="1:4" ht="27.75" customHeight="1" x14ac:dyDescent="0.25">
      <c r="A524" s="7"/>
      <c r="B524" s="207"/>
      <c r="C524" s="208"/>
      <c r="D524" s="208"/>
    </row>
    <row r="525" spans="1:4" ht="27.75" customHeight="1" x14ac:dyDescent="0.25">
      <c r="A525" s="7"/>
      <c r="B525" s="207"/>
      <c r="C525" s="208"/>
      <c r="D525" s="208"/>
    </row>
    <row r="526" spans="1:4" ht="27.75" customHeight="1" x14ac:dyDescent="0.25">
      <c r="A526" s="7"/>
      <c r="B526" s="207"/>
      <c r="C526" s="208"/>
      <c r="D526" s="208"/>
    </row>
    <row r="527" spans="1:4" ht="27.75" customHeight="1" x14ac:dyDescent="0.25">
      <c r="A527" s="7"/>
      <c r="B527" s="207"/>
      <c r="C527" s="208"/>
      <c r="D527" s="208"/>
    </row>
    <row r="528" spans="1:4" ht="27.75" customHeight="1" x14ac:dyDescent="0.25">
      <c r="A528" s="7"/>
      <c r="B528" s="207"/>
      <c r="C528" s="208"/>
      <c r="D528" s="208"/>
    </row>
    <row r="529" spans="1:4" ht="27.75" customHeight="1" x14ac:dyDescent="0.25">
      <c r="A529" s="7"/>
      <c r="B529" s="207"/>
      <c r="C529" s="208"/>
      <c r="D529" s="208"/>
    </row>
    <row r="530" spans="1:4" ht="27.75" customHeight="1" x14ac:dyDescent="0.25">
      <c r="A530" s="7"/>
      <c r="B530" s="207"/>
      <c r="C530" s="208"/>
      <c r="D530" s="208"/>
    </row>
    <row r="531" spans="1:4" ht="27.75" customHeight="1" x14ac:dyDescent="0.25">
      <c r="A531" s="7"/>
      <c r="B531" s="207"/>
      <c r="C531" s="208"/>
      <c r="D531" s="208"/>
    </row>
    <row r="532" spans="1:4" ht="27.75" customHeight="1" x14ac:dyDescent="0.25">
      <c r="A532" s="7"/>
      <c r="B532" s="207"/>
      <c r="C532" s="208"/>
      <c r="D532" s="208"/>
    </row>
    <row r="533" spans="1:4" ht="27.75" customHeight="1" x14ac:dyDescent="0.25">
      <c r="A533" s="7"/>
      <c r="B533" s="207"/>
      <c r="C533" s="208"/>
      <c r="D533" s="208"/>
    </row>
    <row r="534" spans="1:4" ht="27.75" customHeight="1" x14ac:dyDescent="0.25">
      <c r="A534" s="7"/>
      <c r="B534" s="207"/>
      <c r="C534" s="208"/>
      <c r="D534" s="208"/>
    </row>
    <row r="535" spans="1:4" ht="27.75" customHeight="1" x14ac:dyDescent="0.25">
      <c r="A535" s="7"/>
      <c r="B535" s="207"/>
      <c r="C535" s="208"/>
      <c r="D535" s="208"/>
    </row>
    <row r="536" spans="1:4" ht="27.75" customHeight="1" x14ac:dyDescent="0.25">
      <c r="A536" s="7"/>
      <c r="B536" s="207"/>
      <c r="C536" s="208"/>
      <c r="D536" s="208"/>
    </row>
    <row r="537" spans="1:4" ht="27.75" customHeight="1" x14ac:dyDescent="0.25">
      <c r="A537" s="7"/>
      <c r="B537" s="207"/>
      <c r="C537" s="208"/>
      <c r="D537" s="208"/>
    </row>
    <row r="538" spans="1:4" ht="27.75" customHeight="1" x14ac:dyDescent="0.25">
      <c r="A538" s="7"/>
      <c r="B538" s="207"/>
      <c r="C538" s="208"/>
      <c r="D538" s="208"/>
    </row>
    <row r="539" spans="1:4" ht="27.75" customHeight="1" x14ac:dyDescent="0.25">
      <c r="A539" s="7"/>
      <c r="B539" s="207"/>
      <c r="C539" s="208"/>
      <c r="D539" s="208"/>
    </row>
    <row r="540" spans="1:4" ht="27.75" customHeight="1" x14ac:dyDescent="0.25">
      <c r="A540" s="7"/>
      <c r="B540" s="207"/>
      <c r="C540" s="208"/>
      <c r="D540" s="208"/>
    </row>
    <row r="541" spans="1:4" ht="27.75" customHeight="1" x14ac:dyDescent="0.25">
      <c r="A541" s="7"/>
      <c r="B541" s="207"/>
      <c r="C541" s="208"/>
      <c r="D541" s="208"/>
    </row>
    <row r="542" spans="1:4" ht="27.75" customHeight="1" x14ac:dyDescent="0.25">
      <c r="A542" s="7"/>
      <c r="B542" s="207"/>
      <c r="C542" s="208"/>
      <c r="D542" s="208"/>
    </row>
    <row r="543" spans="1:4" ht="27.75" customHeight="1" x14ac:dyDescent="0.25">
      <c r="A543" s="7"/>
      <c r="B543" s="207"/>
      <c r="C543" s="208"/>
      <c r="D543" s="208"/>
    </row>
    <row r="544" spans="1:4" ht="27.75" customHeight="1" x14ac:dyDescent="0.25">
      <c r="A544" s="7"/>
      <c r="B544" s="207"/>
      <c r="C544" s="208"/>
      <c r="D544" s="208"/>
    </row>
    <row r="545" spans="1:4" ht="27.75" customHeight="1" x14ac:dyDescent="0.25">
      <c r="A545" s="7"/>
      <c r="B545" s="207"/>
      <c r="C545" s="208"/>
      <c r="D545" s="208"/>
    </row>
    <row r="546" spans="1:4" ht="27.75" customHeight="1" x14ac:dyDescent="0.25">
      <c r="A546" s="7"/>
      <c r="B546" s="207"/>
      <c r="C546" s="208"/>
      <c r="D546" s="208"/>
    </row>
    <row r="547" spans="1:4" ht="27.75" customHeight="1" x14ac:dyDescent="0.25">
      <c r="A547" s="7"/>
      <c r="B547" s="207"/>
      <c r="C547" s="208"/>
      <c r="D547" s="208"/>
    </row>
    <row r="548" spans="1:4" ht="27.75" customHeight="1" x14ac:dyDescent="0.25">
      <c r="A548" s="7"/>
      <c r="B548" s="207"/>
      <c r="C548" s="208"/>
      <c r="D548" s="208"/>
    </row>
    <row r="549" spans="1:4" ht="27.75" customHeight="1" x14ac:dyDescent="0.25">
      <c r="A549" s="7"/>
      <c r="B549" s="207"/>
      <c r="C549" s="208"/>
      <c r="D549" s="208"/>
    </row>
    <row r="550" spans="1:4" ht="27.75" customHeight="1" x14ac:dyDescent="0.25">
      <c r="A550" s="7"/>
      <c r="B550" s="207"/>
      <c r="C550" s="208"/>
      <c r="D550" s="208"/>
    </row>
    <row r="551" spans="1:4" ht="27.75" customHeight="1" x14ac:dyDescent="0.25">
      <c r="A551" s="7"/>
      <c r="B551" s="207"/>
      <c r="C551" s="208"/>
      <c r="D551" s="208"/>
    </row>
    <row r="552" spans="1:4" ht="27.75" customHeight="1" x14ac:dyDescent="0.25">
      <c r="A552" s="7"/>
      <c r="B552" s="207"/>
      <c r="C552" s="208"/>
      <c r="D552" s="208"/>
    </row>
    <row r="553" spans="1:4" ht="27.75" customHeight="1" x14ac:dyDescent="0.25">
      <c r="A553" s="7"/>
      <c r="B553" s="207"/>
      <c r="C553" s="208"/>
      <c r="D553" s="208"/>
    </row>
    <row r="554" spans="1:4" ht="27.75" customHeight="1" x14ac:dyDescent="0.25">
      <c r="A554" s="7"/>
      <c r="B554" s="207"/>
      <c r="C554" s="208"/>
      <c r="D554" s="208"/>
    </row>
    <row r="555" spans="1:4" ht="27.75" customHeight="1" x14ac:dyDescent="0.25">
      <c r="A555" s="7"/>
      <c r="B555" s="207"/>
      <c r="C555" s="208"/>
      <c r="D555" s="208"/>
    </row>
    <row r="556" spans="1:4" ht="27.75" customHeight="1" x14ac:dyDescent="0.25">
      <c r="A556" s="7"/>
      <c r="B556" s="207"/>
      <c r="C556" s="208"/>
      <c r="D556" s="208"/>
    </row>
    <row r="557" spans="1:4" ht="27.75" customHeight="1" x14ac:dyDescent="0.25">
      <c r="A557" s="7"/>
      <c r="B557" s="207"/>
      <c r="C557" s="208"/>
      <c r="D557" s="208"/>
    </row>
    <row r="558" spans="1:4" ht="27.75" customHeight="1" x14ac:dyDescent="0.25">
      <c r="A558" s="7"/>
      <c r="B558" s="207"/>
      <c r="C558" s="208"/>
      <c r="D558" s="208"/>
    </row>
    <row r="559" spans="1:4" ht="27.75" customHeight="1" x14ac:dyDescent="0.25">
      <c r="A559" s="7"/>
      <c r="B559" s="207"/>
      <c r="C559" s="208"/>
      <c r="D559" s="208"/>
    </row>
    <row r="560" spans="1:4" ht="27.75" customHeight="1" x14ac:dyDescent="0.25">
      <c r="A560" s="7"/>
      <c r="B560" s="207"/>
      <c r="C560" s="208"/>
      <c r="D560" s="208"/>
    </row>
    <row r="561" spans="1:4" ht="27.75" customHeight="1" x14ac:dyDescent="0.25">
      <c r="A561" s="7"/>
      <c r="B561" s="207"/>
      <c r="C561" s="208"/>
      <c r="D561" s="208"/>
    </row>
    <row r="562" spans="1:4" ht="27.75" customHeight="1" x14ac:dyDescent="0.25">
      <c r="A562" s="7"/>
      <c r="B562" s="207"/>
      <c r="C562" s="208"/>
      <c r="D562" s="208"/>
    </row>
    <row r="563" spans="1:4" ht="27.75" customHeight="1" x14ac:dyDescent="0.25">
      <c r="A563" s="7"/>
      <c r="B563" s="207"/>
      <c r="C563" s="208"/>
      <c r="D563" s="208"/>
    </row>
    <row r="564" spans="1:4" ht="27.75" customHeight="1" x14ac:dyDescent="0.25">
      <c r="A564" s="7"/>
      <c r="B564" s="207"/>
      <c r="C564" s="208"/>
      <c r="D564" s="208"/>
    </row>
    <row r="565" spans="1:4" ht="27.75" customHeight="1" x14ac:dyDescent="0.25">
      <c r="A565" s="7"/>
      <c r="B565" s="207"/>
      <c r="C565" s="208"/>
      <c r="D565" s="208"/>
    </row>
    <row r="566" spans="1:4" ht="27.75" customHeight="1" x14ac:dyDescent="0.25">
      <c r="A566" s="7"/>
      <c r="B566" s="207"/>
      <c r="C566" s="208"/>
      <c r="D566" s="208"/>
    </row>
    <row r="567" spans="1:4" ht="27.75" customHeight="1" x14ac:dyDescent="0.25">
      <c r="A567" s="7"/>
      <c r="B567" s="207"/>
      <c r="C567" s="208"/>
      <c r="D567" s="208"/>
    </row>
    <row r="568" spans="1:4" ht="27.75" customHeight="1" x14ac:dyDescent="0.25">
      <c r="A568" s="7"/>
      <c r="B568" s="207"/>
      <c r="C568" s="208"/>
      <c r="D568" s="208"/>
    </row>
    <row r="569" spans="1:4" ht="27.75" customHeight="1" x14ac:dyDescent="0.25">
      <c r="A569" s="7"/>
      <c r="B569" s="207"/>
      <c r="C569" s="208"/>
      <c r="D569" s="208"/>
    </row>
    <row r="570" spans="1:4" ht="27.75" customHeight="1" x14ac:dyDescent="0.25">
      <c r="A570" s="7"/>
      <c r="B570" s="207"/>
      <c r="C570" s="208"/>
      <c r="D570" s="208"/>
    </row>
    <row r="571" spans="1:4" ht="27.75" customHeight="1" x14ac:dyDescent="0.25">
      <c r="A571" s="7"/>
      <c r="B571" s="207"/>
      <c r="C571" s="208"/>
      <c r="D571" s="208"/>
    </row>
    <row r="572" spans="1:4" ht="27.75" customHeight="1" x14ac:dyDescent="0.25">
      <c r="A572" s="7"/>
      <c r="B572" s="207"/>
      <c r="C572" s="208"/>
      <c r="D572" s="208"/>
    </row>
    <row r="573" spans="1:4" ht="27.75" customHeight="1" x14ac:dyDescent="0.25">
      <c r="A573" s="7"/>
      <c r="B573" s="207"/>
      <c r="C573" s="208"/>
      <c r="D573" s="208"/>
    </row>
    <row r="574" spans="1:4" ht="27.75" customHeight="1" x14ac:dyDescent="0.25">
      <c r="A574" s="7"/>
      <c r="B574" s="207"/>
      <c r="C574" s="208"/>
      <c r="D574" s="208"/>
    </row>
    <row r="575" spans="1:4" ht="27.75" customHeight="1" x14ac:dyDescent="0.25">
      <c r="A575" s="7"/>
      <c r="B575" s="207"/>
      <c r="C575" s="208"/>
      <c r="D575" s="208"/>
    </row>
    <row r="576" spans="1:4" ht="27.75" customHeight="1" x14ac:dyDescent="0.25">
      <c r="A576" s="7"/>
      <c r="B576" s="207"/>
      <c r="C576" s="208"/>
      <c r="D576" s="208"/>
    </row>
    <row r="577" spans="1:4" ht="27.75" customHeight="1" x14ac:dyDescent="0.25">
      <c r="A577" s="7"/>
      <c r="B577" s="207"/>
      <c r="C577" s="208"/>
      <c r="D577" s="208"/>
    </row>
    <row r="578" spans="1:4" ht="27.75" customHeight="1" x14ac:dyDescent="0.25">
      <c r="A578" s="7"/>
      <c r="B578" s="207"/>
      <c r="C578" s="208"/>
      <c r="D578" s="208"/>
    </row>
    <row r="579" spans="1:4" ht="27.75" customHeight="1" x14ac:dyDescent="0.25">
      <c r="A579" s="7"/>
      <c r="B579" s="207"/>
      <c r="C579" s="208"/>
      <c r="D579" s="208"/>
    </row>
    <row r="580" spans="1:4" ht="27.75" customHeight="1" x14ac:dyDescent="0.25">
      <c r="A580" s="7"/>
      <c r="B580" s="207"/>
      <c r="C580" s="208"/>
      <c r="D580" s="208"/>
    </row>
    <row r="581" spans="1:4" ht="27.75" customHeight="1" x14ac:dyDescent="0.25">
      <c r="A581" s="7"/>
      <c r="B581" s="207"/>
      <c r="C581" s="208"/>
      <c r="D581" s="208"/>
    </row>
    <row r="582" spans="1:4" ht="27.75" customHeight="1" x14ac:dyDescent="0.25">
      <c r="A582" s="7"/>
      <c r="B582" s="207"/>
      <c r="C582" s="208"/>
      <c r="D582" s="208"/>
    </row>
    <row r="583" spans="1:4" ht="27.75" customHeight="1" x14ac:dyDescent="0.25">
      <c r="A583" s="7"/>
      <c r="B583" s="207"/>
      <c r="C583" s="208"/>
      <c r="D583" s="208"/>
    </row>
    <row r="584" spans="1:4" ht="27.75" customHeight="1" x14ac:dyDescent="0.25">
      <c r="A584" s="7"/>
      <c r="B584" s="207"/>
      <c r="C584" s="208"/>
      <c r="D584" s="208"/>
    </row>
    <row r="585" spans="1:4" ht="27.75" customHeight="1" x14ac:dyDescent="0.25">
      <c r="A585" s="7"/>
      <c r="B585" s="207"/>
      <c r="C585" s="208"/>
      <c r="D585" s="208"/>
    </row>
    <row r="586" spans="1:4" ht="27.75" customHeight="1" x14ac:dyDescent="0.25">
      <c r="A586" s="7"/>
      <c r="B586" s="207"/>
      <c r="C586" s="208"/>
      <c r="D586" s="208"/>
    </row>
    <row r="587" spans="1:4" ht="27.75" customHeight="1" x14ac:dyDescent="0.25">
      <c r="A587" s="7"/>
      <c r="B587" s="207"/>
      <c r="C587" s="208"/>
      <c r="D587" s="208"/>
    </row>
    <row r="588" spans="1:4" ht="27.75" customHeight="1" x14ac:dyDescent="0.25">
      <c r="A588" s="7"/>
      <c r="B588" s="207"/>
      <c r="C588" s="208"/>
      <c r="D588" s="208"/>
    </row>
    <row r="589" spans="1:4" ht="27.75" customHeight="1" x14ac:dyDescent="0.25">
      <c r="A589" s="7"/>
      <c r="B589" s="207"/>
      <c r="C589" s="208"/>
      <c r="D589" s="208"/>
    </row>
    <row r="590" spans="1:4" ht="27.75" customHeight="1" x14ac:dyDescent="0.25">
      <c r="A590" s="7"/>
      <c r="B590" s="207"/>
      <c r="C590" s="208"/>
      <c r="D590" s="208"/>
    </row>
    <row r="591" spans="1:4" ht="27.75" customHeight="1" x14ac:dyDescent="0.25">
      <c r="A591" s="7"/>
      <c r="B591" s="207"/>
      <c r="C591" s="208"/>
      <c r="D591" s="208"/>
    </row>
    <row r="592" spans="1:4" ht="27.75" customHeight="1" x14ac:dyDescent="0.25">
      <c r="A592" s="7"/>
      <c r="B592" s="207"/>
      <c r="C592" s="208"/>
      <c r="D592" s="208"/>
    </row>
    <row r="593" spans="1:4" ht="27.75" customHeight="1" x14ac:dyDescent="0.25">
      <c r="A593" s="7"/>
      <c r="B593" s="207"/>
      <c r="C593" s="208"/>
      <c r="D593" s="208"/>
    </row>
    <row r="594" spans="1:4" ht="27.75" customHeight="1" x14ac:dyDescent="0.25">
      <c r="A594" s="7"/>
      <c r="B594" s="207"/>
      <c r="C594" s="208"/>
      <c r="D594" s="208"/>
    </row>
    <row r="595" spans="1:4" ht="27.75" customHeight="1" x14ac:dyDescent="0.25">
      <c r="A595" s="7"/>
      <c r="B595" s="207"/>
      <c r="C595" s="208"/>
      <c r="D595" s="208"/>
    </row>
    <row r="596" spans="1:4" ht="27.75" customHeight="1" x14ac:dyDescent="0.25">
      <c r="A596" s="7"/>
      <c r="B596" s="207"/>
      <c r="C596" s="208"/>
      <c r="D596" s="208"/>
    </row>
    <row r="597" spans="1:4" ht="27.75" customHeight="1" x14ac:dyDescent="0.25">
      <c r="A597" s="7"/>
      <c r="B597" s="207"/>
      <c r="C597" s="208"/>
      <c r="D597" s="208"/>
    </row>
    <row r="598" spans="1:4" ht="27.75" customHeight="1" x14ac:dyDescent="0.25">
      <c r="A598" s="7"/>
      <c r="B598" s="207"/>
      <c r="C598" s="208"/>
      <c r="D598" s="208"/>
    </row>
    <row r="599" spans="1:4" ht="27.75" customHeight="1" x14ac:dyDescent="0.25">
      <c r="A599" s="7"/>
      <c r="B599" s="207"/>
      <c r="C599" s="208"/>
      <c r="D599" s="208"/>
    </row>
    <row r="600" spans="1:4" ht="27.75" customHeight="1" x14ac:dyDescent="0.25">
      <c r="A600" s="7"/>
      <c r="B600" s="207"/>
      <c r="C600" s="208"/>
      <c r="D600" s="208"/>
    </row>
    <row r="601" spans="1:4" ht="27.75" customHeight="1" x14ac:dyDescent="0.25">
      <c r="A601" s="7"/>
      <c r="B601" s="207"/>
      <c r="C601" s="208"/>
      <c r="D601" s="208"/>
    </row>
    <row r="602" spans="1:4" ht="27.75" customHeight="1" x14ac:dyDescent="0.25">
      <c r="A602" s="7"/>
      <c r="B602" s="207"/>
      <c r="C602" s="208"/>
      <c r="D602" s="208"/>
    </row>
    <row r="603" spans="1:4" ht="27.75" customHeight="1" x14ac:dyDescent="0.25">
      <c r="A603" s="7"/>
      <c r="B603" s="207"/>
      <c r="C603" s="208"/>
      <c r="D603" s="208"/>
    </row>
    <row r="604" spans="1:4" ht="27.75" customHeight="1" x14ac:dyDescent="0.25">
      <c r="A604" s="7"/>
      <c r="B604" s="207"/>
      <c r="C604" s="208"/>
      <c r="D604" s="208"/>
    </row>
    <row r="605" spans="1:4" ht="27.75" customHeight="1" x14ac:dyDescent="0.25">
      <c r="A605" s="7"/>
      <c r="B605" s="207"/>
      <c r="C605" s="208"/>
      <c r="D605" s="208"/>
    </row>
    <row r="606" spans="1:4" ht="27.75" customHeight="1" x14ac:dyDescent="0.25">
      <c r="A606" s="7"/>
      <c r="B606" s="207"/>
      <c r="C606" s="208"/>
      <c r="D606" s="208"/>
    </row>
    <row r="607" spans="1:4" ht="27.75" customHeight="1" x14ac:dyDescent="0.25">
      <c r="A607" s="7"/>
      <c r="B607" s="207"/>
      <c r="C607" s="208"/>
      <c r="D607" s="208"/>
    </row>
    <row r="608" spans="1:4" ht="27.75" customHeight="1" x14ac:dyDescent="0.25">
      <c r="A608" s="7"/>
      <c r="B608" s="207"/>
      <c r="C608" s="208"/>
      <c r="D608" s="208"/>
    </row>
    <row r="609" spans="1:4" ht="27.75" customHeight="1" x14ac:dyDescent="0.25">
      <c r="A609" s="7"/>
      <c r="B609" s="207"/>
      <c r="C609" s="208"/>
      <c r="D609" s="208"/>
    </row>
    <row r="610" spans="1:4" ht="27.75" customHeight="1" x14ac:dyDescent="0.25">
      <c r="A610" s="7"/>
      <c r="B610" s="207"/>
      <c r="C610" s="208"/>
      <c r="D610" s="208"/>
    </row>
    <row r="611" spans="1:4" ht="27.75" customHeight="1" x14ac:dyDescent="0.25">
      <c r="A611" s="7"/>
      <c r="B611" s="207"/>
      <c r="C611" s="208"/>
      <c r="D611" s="208"/>
    </row>
    <row r="612" spans="1:4" ht="27.75" customHeight="1" x14ac:dyDescent="0.25">
      <c r="A612" s="7"/>
      <c r="B612" s="207"/>
      <c r="C612" s="208"/>
      <c r="D612" s="208"/>
    </row>
    <row r="613" spans="1:4" ht="27.75" customHeight="1" x14ac:dyDescent="0.25">
      <c r="A613" s="7"/>
      <c r="B613" s="207"/>
      <c r="C613" s="208"/>
      <c r="D613" s="208"/>
    </row>
    <row r="614" spans="1:4" ht="27.75" customHeight="1" x14ac:dyDescent="0.25">
      <c r="A614" s="7"/>
      <c r="B614" s="207"/>
      <c r="C614" s="208"/>
      <c r="D614" s="208"/>
    </row>
    <row r="615" spans="1:4" ht="27.75" customHeight="1" x14ac:dyDescent="0.25">
      <c r="A615" s="7"/>
      <c r="B615" s="207"/>
      <c r="C615" s="208"/>
      <c r="D615" s="208"/>
    </row>
    <row r="616" spans="1:4" ht="27.75" customHeight="1" x14ac:dyDescent="0.25">
      <c r="A616" s="7"/>
      <c r="B616" s="207"/>
      <c r="C616" s="208"/>
      <c r="D616" s="208"/>
    </row>
    <row r="617" spans="1:4" ht="27.75" customHeight="1" x14ac:dyDescent="0.25">
      <c r="A617" s="7"/>
      <c r="B617" s="207"/>
      <c r="C617" s="208"/>
      <c r="D617" s="208"/>
    </row>
    <row r="618" spans="1:4" ht="27.75" customHeight="1" x14ac:dyDescent="0.25">
      <c r="A618" s="7"/>
      <c r="B618" s="207"/>
      <c r="C618" s="208"/>
      <c r="D618" s="208"/>
    </row>
    <row r="619" spans="1:4" ht="27.75" customHeight="1" x14ac:dyDescent="0.25">
      <c r="A619" s="7"/>
      <c r="B619" s="207"/>
      <c r="C619" s="208"/>
      <c r="D619" s="208"/>
    </row>
    <row r="620" spans="1:4" ht="27.75" customHeight="1" x14ac:dyDescent="0.25">
      <c r="A620" s="7"/>
      <c r="B620" s="207"/>
      <c r="C620" s="208"/>
      <c r="D620" s="208"/>
    </row>
    <row r="621" spans="1:4" ht="27.75" customHeight="1" x14ac:dyDescent="0.25">
      <c r="A621" s="7"/>
      <c r="B621" s="207"/>
      <c r="C621" s="208"/>
      <c r="D621" s="208"/>
    </row>
    <row r="622" spans="1:4" ht="27.75" customHeight="1" x14ac:dyDescent="0.25">
      <c r="A622" s="7"/>
      <c r="B622" s="207"/>
      <c r="C622" s="208"/>
      <c r="D622" s="208"/>
    </row>
    <row r="623" spans="1:4" ht="27.75" customHeight="1" x14ac:dyDescent="0.25">
      <c r="A623" s="7"/>
      <c r="B623" s="207"/>
      <c r="C623" s="208"/>
      <c r="D623" s="208"/>
    </row>
    <row r="624" spans="1:4" ht="27.75" customHeight="1" x14ac:dyDescent="0.25">
      <c r="A624" s="7"/>
      <c r="B624" s="207"/>
      <c r="C624" s="208"/>
      <c r="D624" s="208"/>
    </row>
    <row r="625" spans="1:4" ht="27.75" customHeight="1" x14ac:dyDescent="0.25">
      <c r="A625" s="7"/>
      <c r="B625" s="207"/>
      <c r="C625" s="208"/>
      <c r="D625" s="208"/>
    </row>
    <row r="626" spans="1:4" ht="27.75" customHeight="1" x14ac:dyDescent="0.25">
      <c r="A626" s="7"/>
      <c r="B626" s="207"/>
      <c r="C626" s="208"/>
      <c r="D626" s="208"/>
    </row>
    <row r="627" spans="1:4" ht="27.75" customHeight="1" x14ac:dyDescent="0.25">
      <c r="A627" s="7"/>
      <c r="B627" s="207"/>
      <c r="C627" s="208"/>
      <c r="D627" s="208"/>
    </row>
    <row r="628" spans="1:4" ht="27.75" customHeight="1" x14ac:dyDescent="0.25">
      <c r="A628" s="7"/>
      <c r="B628" s="207"/>
      <c r="C628" s="208"/>
      <c r="D628" s="208"/>
    </row>
  </sheetData>
  <sheetProtection selectLockedCells="1" selectUnlockedCells="1"/>
  <autoFilter ref="A3:D628" xr:uid="{00000000-0009-0000-0000-00000A000000}"/>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43" customWidth="1"/>
    <col min="2" max="2" width="37.44140625" style="143" bestFit="1" customWidth="1"/>
    <col min="3" max="3" width="19" style="144" customWidth="1"/>
    <col min="4" max="4" width="5.33203125" style="143" bestFit="1" customWidth="1"/>
    <col min="5" max="5" width="4.6640625" style="143" customWidth="1"/>
    <col min="6" max="6" width="29.109375" style="143" bestFit="1" customWidth="1"/>
    <col min="7" max="7" width="11.5546875" style="143"/>
    <col min="8" max="8" width="64.5546875" style="143" bestFit="1" customWidth="1"/>
    <col min="9" max="16384" width="11.5546875" style="143"/>
  </cols>
  <sheetData>
    <row r="1" spans="1:8" ht="26.25" customHeight="1" x14ac:dyDescent="0.4">
      <c r="A1" s="146" t="s">
        <v>27</v>
      </c>
      <c r="H1" s="145"/>
    </row>
    <row r="2" spans="1:8" ht="12.75" customHeight="1" x14ac:dyDescent="0.25">
      <c r="A2" s="146"/>
    </row>
    <row r="3" spans="1:8" ht="12.75" customHeight="1" x14ac:dyDescent="0.25">
      <c r="A3" s="146"/>
    </row>
    <row r="4" spans="1:8" ht="12.75" customHeight="1" x14ac:dyDescent="0.25">
      <c r="A4" s="146"/>
    </row>
    <row r="5" spans="1:8" ht="12.75" customHeight="1" x14ac:dyDescent="0.25">
      <c r="A5" s="146"/>
    </row>
    <row r="6" spans="1:8" ht="12.75" customHeight="1" x14ac:dyDescent="0.25">
      <c r="A6" s="146"/>
    </row>
    <row r="7" spans="1:8" ht="12.75" customHeight="1" x14ac:dyDescent="0.25">
      <c r="A7" s="146"/>
    </row>
    <row r="8" spans="1:8" ht="12.75" customHeight="1" x14ac:dyDescent="0.25">
      <c r="A8" s="146"/>
    </row>
    <row r="9" spans="1:8" ht="12.75" customHeight="1" x14ac:dyDescent="0.25">
      <c r="A9" s="146"/>
    </row>
    <row r="10" spans="1:8" ht="12.75" customHeight="1" x14ac:dyDescent="0.25">
      <c r="A10" s="146"/>
    </row>
    <row r="11" spans="1:8" ht="12.75" customHeight="1" x14ac:dyDescent="0.25">
      <c r="A11" s="146"/>
    </row>
    <row r="12" spans="1:8" ht="12.75" customHeight="1" x14ac:dyDescent="0.25">
      <c r="A12" s="146"/>
    </row>
    <row r="13" spans="1:8" ht="12.75" customHeight="1" x14ac:dyDescent="0.25">
      <c r="A13" s="146"/>
    </row>
    <row r="14" spans="1:8" ht="12.75" customHeight="1" x14ac:dyDescent="0.25">
      <c r="A14" s="146"/>
    </row>
    <row r="15" spans="1:8" ht="12.75" customHeight="1" x14ac:dyDescent="0.25">
      <c r="A15" s="146"/>
    </row>
    <row r="16" spans="1:8" ht="12.75" customHeight="1" x14ac:dyDescent="0.25">
      <c r="A16" s="146"/>
    </row>
    <row r="17" spans="1:8" ht="12.75" customHeight="1" x14ac:dyDescent="0.25">
      <c r="A17" s="146"/>
    </row>
    <row r="18" spans="1:8" ht="12.75" customHeight="1" x14ac:dyDescent="0.25">
      <c r="A18" s="146"/>
    </row>
    <row r="19" spans="1:8" ht="12.75" customHeight="1" x14ac:dyDescent="0.25">
      <c r="A19" s="146"/>
    </row>
    <row r="20" spans="1:8" ht="12.75" customHeight="1" x14ac:dyDescent="0.25">
      <c r="A20" s="146"/>
    </row>
    <row r="21" spans="1:8" ht="12.75" customHeight="1" x14ac:dyDescent="0.25">
      <c r="A21" s="146"/>
    </row>
    <row r="22" spans="1:8" ht="12.75" customHeight="1" x14ac:dyDescent="0.25">
      <c r="A22" s="146"/>
    </row>
    <row r="23" spans="1:8" ht="12.75" customHeight="1" x14ac:dyDescent="0.25">
      <c r="A23" s="146"/>
    </row>
    <row r="24" spans="1:8" ht="12.75" customHeight="1" x14ac:dyDescent="0.25">
      <c r="A24" s="146"/>
    </row>
    <row r="25" spans="1:8" ht="12.75" customHeight="1" x14ac:dyDescent="0.25">
      <c r="A25" s="146"/>
    </row>
    <row r="26" spans="1:8" ht="12.75" customHeight="1" x14ac:dyDescent="0.25">
      <c r="A26" s="146"/>
    </row>
    <row r="27" spans="1:8" ht="12.75" customHeight="1" x14ac:dyDescent="0.25">
      <c r="A27" s="146"/>
    </row>
    <row r="28" spans="1:8" s="148" customFormat="1" ht="52.8" x14ac:dyDescent="0.25">
      <c r="A28" s="54" t="s">
        <v>178</v>
      </c>
      <c r="B28" s="54" t="s">
        <v>179</v>
      </c>
      <c r="C28" s="54" t="s">
        <v>406</v>
      </c>
      <c r="D28" s="147"/>
      <c r="E28" s="147"/>
      <c r="F28" s="54" t="s">
        <v>407</v>
      </c>
      <c r="G28" s="54" t="s">
        <v>408</v>
      </c>
      <c r="H28" s="54" t="s">
        <v>409</v>
      </c>
    </row>
    <row r="29" spans="1:8" x14ac:dyDescent="0.25">
      <c r="A29" s="153">
        <v>3</v>
      </c>
      <c r="B29" s="149" t="s">
        <v>180</v>
      </c>
      <c r="C29" s="152" t="s">
        <v>415</v>
      </c>
      <c r="F29" s="143" t="s">
        <v>412</v>
      </c>
      <c r="G29" s="150">
        <v>43626</v>
      </c>
      <c r="H29" s="143" t="s">
        <v>413</v>
      </c>
    </row>
    <row r="30" spans="1:8" x14ac:dyDescent="0.25">
      <c r="A30" s="153">
        <v>4</v>
      </c>
      <c r="B30" s="149" t="s">
        <v>180</v>
      </c>
      <c r="C30" s="152" t="s">
        <v>415</v>
      </c>
      <c r="F30" s="143" t="s">
        <v>417</v>
      </c>
      <c r="G30" s="150">
        <v>43626</v>
      </c>
      <c r="H30" s="143" t="s">
        <v>413</v>
      </c>
    </row>
    <row r="31" spans="1:8" x14ac:dyDescent="0.25">
      <c r="A31" s="153">
        <v>5</v>
      </c>
      <c r="B31" s="149" t="s">
        <v>181</v>
      </c>
      <c r="C31" s="152" t="s">
        <v>415</v>
      </c>
      <c r="F31" s="143" t="s">
        <v>416</v>
      </c>
      <c r="G31" s="150">
        <v>43626</v>
      </c>
      <c r="H31" s="143" t="s">
        <v>413</v>
      </c>
    </row>
    <row r="32" spans="1:8" x14ac:dyDescent="0.25">
      <c r="A32" s="153">
        <v>6</v>
      </c>
      <c r="B32" s="149" t="s">
        <v>182</v>
      </c>
      <c r="C32" s="152" t="s">
        <v>415</v>
      </c>
      <c r="F32" s="143" t="s">
        <v>418</v>
      </c>
      <c r="G32" s="150">
        <v>43626</v>
      </c>
      <c r="H32" s="143" t="s">
        <v>419</v>
      </c>
    </row>
    <row r="33" spans="1:8" x14ac:dyDescent="0.25">
      <c r="A33" s="153">
        <v>7</v>
      </c>
      <c r="B33" s="149" t="s">
        <v>182</v>
      </c>
      <c r="C33" s="152" t="s">
        <v>415</v>
      </c>
      <c r="G33" s="150"/>
      <c r="H33" s="151"/>
    </row>
    <row r="34" spans="1:8" x14ac:dyDescent="0.25">
      <c r="A34" s="153">
        <v>8</v>
      </c>
      <c r="B34" s="149" t="s">
        <v>182</v>
      </c>
      <c r="C34" s="152" t="s">
        <v>415</v>
      </c>
      <c r="F34" s="151"/>
      <c r="G34" s="150"/>
    </row>
    <row r="35" spans="1:8" x14ac:dyDescent="0.25">
      <c r="A35" s="153">
        <v>9</v>
      </c>
      <c r="B35" s="149" t="s">
        <v>182</v>
      </c>
      <c r="C35" s="152" t="s">
        <v>415</v>
      </c>
      <c r="G35" s="150"/>
      <c r="H35" s="151"/>
    </row>
    <row r="36" spans="1:8" x14ac:dyDescent="0.25">
      <c r="A36" s="153">
        <v>10</v>
      </c>
      <c r="B36" s="149" t="s">
        <v>182</v>
      </c>
      <c r="C36" s="152" t="s">
        <v>415</v>
      </c>
      <c r="G36" s="150"/>
      <c r="H36" s="151"/>
    </row>
    <row r="37" spans="1:8" x14ac:dyDescent="0.25">
      <c r="A37" s="153">
        <v>11</v>
      </c>
      <c r="B37" s="149" t="s">
        <v>182</v>
      </c>
      <c r="C37" s="152" t="s">
        <v>415</v>
      </c>
      <c r="G37" s="150"/>
    </row>
    <row r="38" spans="1:8" x14ac:dyDescent="0.25">
      <c r="A38" s="153">
        <v>12</v>
      </c>
      <c r="B38" s="149" t="s">
        <v>182</v>
      </c>
      <c r="C38" s="152" t="s">
        <v>415</v>
      </c>
      <c r="G38" s="150"/>
    </row>
    <row r="39" spans="1:8" x14ac:dyDescent="0.25">
      <c r="A39" s="153">
        <v>13</v>
      </c>
      <c r="B39" s="149" t="s">
        <v>183</v>
      </c>
      <c r="C39" s="152" t="s">
        <v>415</v>
      </c>
      <c r="G39" s="150"/>
    </row>
    <row r="40" spans="1:8" x14ac:dyDescent="0.25">
      <c r="A40" s="153">
        <v>15</v>
      </c>
      <c r="B40" s="149" t="s">
        <v>183</v>
      </c>
      <c r="C40" s="152" t="s">
        <v>415</v>
      </c>
      <c r="F40" s="151"/>
      <c r="G40" s="150"/>
      <c r="H40" s="151"/>
    </row>
    <row r="41" spans="1:8" x14ac:dyDescent="0.25">
      <c r="A41" s="153">
        <v>16</v>
      </c>
      <c r="B41" s="149" t="s">
        <v>184</v>
      </c>
      <c r="C41" s="152" t="s">
        <v>415</v>
      </c>
      <c r="G41" s="150"/>
      <c r="H41" s="151"/>
    </row>
    <row r="42" spans="1:8" x14ac:dyDescent="0.25">
      <c r="A42" s="153">
        <v>17</v>
      </c>
      <c r="B42" s="149" t="s">
        <v>184</v>
      </c>
      <c r="C42" s="152" t="s">
        <v>415</v>
      </c>
      <c r="G42" s="150"/>
    </row>
    <row r="43" spans="1:8" x14ac:dyDescent="0.25">
      <c r="A43" s="153">
        <v>18</v>
      </c>
      <c r="B43" s="149" t="s">
        <v>184</v>
      </c>
      <c r="C43" s="152" t="s">
        <v>415</v>
      </c>
      <c r="G43" s="150"/>
    </row>
    <row r="44" spans="1:8" x14ac:dyDescent="0.25">
      <c r="A44" s="153">
        <v>19</v>
      </c>
      <c r="B44" s="149" t="s">
        <v>184</v>
      </c>
      <c r="C44" s="152" t="s">
        <v>415</v>
      </c>
      <c r="G44" s="150"/>
    </row>
    <row r="45" spans="1:8" x14ac:dyDescent="0.25">
      <c r="A45" s="153">
        <v>20</v>
      </c>
      <c r="B45" s="149" t="s">
        <v>184</v>
      </c>
      <c r="C45" s="152" t="s">
        <v>415</v>
      </c>
      <c r="G45" s="150"/>
    </row>
    <row r="46" spans="1:8" x14ac:dyDescent="0.25">
      <c r="A46" s="153">
        <v>21</v>
      </c>
      <c r="B46" s="149" t="s">
        <v>184</v>
      </c>
      <c r="C46" s="152" t="s">
        <v>415</v>
      </c>
      <c r="G46" s="150"/>
    </row>
    <row r="47" spans="1:8" x14ac:dyDescent="0.25">
      <c r="A47" s="153">
        <v>22</v>
      </c>
      <c r="B47" s="149" t="s">
        <v>184</v>
      </c>
      <c r="C47" s="152" t="s">
        <v>415</v>
      </c>
      <c r="G47" s="150"/>
    </row>
    <row r="48" spans="1:8" x14ac:dyDescent="0.25">
      <c r="A48" s="153">
        <v>23</v>
      </c>
      <c r="B48" s="149" t="s">
        <v>185</v>
      </c>
      <c r="C48" s="152" t="s">
        <v>415</v>
      </c>
      <c r="G48" s="150"/>
    </row>
    <row r="49" spans="1:8" x14ac:dyDescent="0.25">
      <c r="A49" s="153">
        <v>24</v>
      </c>
      <c r="B49" s="149" t="s">
        <v>185</v>
      </c>
      <c r="C49" s="152" t="s">
        <v>415</v>
      </c>
      <c r="G49" s="150"/>
    </row>
    <row r="50" spans="1:8" x14ac:dyDescent="0.25">
      <c r="A50" s="153">
        <v>25</v>
      </c>
      <c r="B50" s="149" t="s">
        <v>185</v>
      </c>
      <c r="C50" s="152" t="s">
        <v>415</v>
      </c>
      <c r="G50" s="150"/>
    </row>
    <row r="51" spans="1:8" x14ac:dyDescent="0.25">
      <c r="A51" s="153">
        <v>26</v>
      </c>
      <c r="B51" s="149" t="s">
        <v>185</v>
      </c>
      <c r="C51" s="152" t="s">
        <v>415</v>
      </c>
      <c r="G51" s="150"/>
    </row>
    <row r="52" spans="1:8" x14ac:dyDescent="0.25">
      <c r="A52" s="153">
        <v>28</v>
      </c>
      <c r="B52" s="149" t="s">
        <v>185</v>
      </c>
      <c r="C52" s="152" t="s">
        <v>415</v>
      </c>
      <c r="G52" s="150"/>
    </row>
    <row r="53" spans="1:8" x14ac:dyDescent="0.25">
      <c r="A53" s="153">
        <v>29</v>
      </c>
      <c r="B53" s="149" t="s">
        <v>185</v>
      </c>
      <c r="C53" s="152" t="s">
        <v>415</v>
      </c>
      <c r="G53" s="150"/>
    </row>
    <row r="54" spans="1:8" x14ac:dyDescent="0.25">
      <c r="A54" s="153">
        <v>30</v>
      </c>
      <c r="B54" s="149" t="s">
        <v>185</v>
      </c>
      <c r="C54" s="152" t="s">
        <v>415</v>
      </c>
      <c r="G54" s="150"/>
    </row>
    <row r="55" spans="1:8" x14ac:dyDescent="0.25">
      <c r="A55" s="153">
        <v>31</v>
      </c>
      <c r="B55" s="149" t="s">
        <v>185</v>
      </c>
      <c r="C55" s="152" t="s">
        <v>415</v>
      </c>
      <c r="G55" s="150"/>
    </row>
    <row r="56" spans="1:8" x14ac:dyDescent="0.25">
      <c r="A56" s="153">
        <v>32</v>
      </c>
      <c r="B56" s="149" t="s">
        <v>185</v>
      </c>
      <c r="C56" s="152" t="s">
        <v>415</v>
      </c>
      <c r="F56" s="151"/>
      <c r="G56" s="150"/>
      <c r="H56" s="151"/>
    </row>
    <row r="57" spans="1:8" x14ac:dyDescent="0.25">
      <c r="A57" s="153">
        <v>33</v>
      </c>
      <c r="B57" s="149" t="s">
        <v>185</v>
      </c>
      <c r="C57" s="152" t="s">
        <v>415</v>
      </c>
      <c r="F57" s="151"/>
      <c r="G57" s="150"/>
      <c r="H57" s="151"/>
    </row>
    <row r="58" spans="1:8" x14ac:dyDescent="0.25">
      <c r="A58" s="153">
        <v>34</v>
      </c>
      <c r="B58" s="149" t="s">
        <v>185</v>
      </c>
      <c r="C58" s="152" t="s">
        <v>415</v>
      </c>
      <c r="F58" s="151"/>
      <c r="G58" s="150"/>
      <c r="H58" s="151"/>
    </row>
    <row r="59" spans="1:8" x14ac:dyDescent="0.25">
      <c r="A59" s="153">
        <v>35</v>
      </c>
      <c r="B59" s="149" t="s">
        <v>185</v>
      </c>
      <c r="C59" s="152" t="s">
        <v>415</v>
      </c>
      <c r="F59" s="151"/>
      <c r="G59" s="150"/>
      <c r="H59" s="151"/>
    </row>
    <row r="60" spans="1:8" x14ac:dyDescent="0.25">
      <c r="A60" s="153">
        <v>36</v>
      </c>
      <c r="B60" s="149" t="s">
        <v>185</v>
      </c>
      <c r="C60" s="152" t="s">
        <v>415</v>
      </c>
      <c r="F60" s="151"/>
      <c r="G60" s="150"/>
      <c r="H60" s="151"/>
    </row>
    <row r="61" spans="1:8" x14ac:dyDescent="0.25">
      <c r="A61" s="153">
        <v>37</v>
      </c>
      <c r="B61" s="149" t="s">
        <v>185</v>
      </c>
      <c r="C61" s="152" t="s">
        <v>415</v>
      </c>
      <c r="F61" s="151"/>
      <c r="G61" s="150"/>
      <c r="H61" s="151"/>
    </row>
    <row r="62" spans="1:8" x14ac:dyDescent="0.25">
      <c r="A62" s="153">
        <v>38</v>
      </c>
      <c r="B62" s="149" t="s">
        <v>185</v>
      </c>
      <c r="C62" s="152" t="s">
        <v>415</v>
      </c>
      <c r="F62" s="151"/>
      <c r="G62" s="150"/>
      <c r="H62" s="151"/>
    </row>
    <row r="63" spans="1:8" x14ac:dyDescent="0.25">
      <c r="A63" s="153">
        <v>39</v>
      </c>
      <c r="B63" s="149" t="s">
        <v>185</v>
      </c>
      <c r="C63" s="152" t="s">
        <v>415</v>
      </c>
      <c r="F63" s="151"/>
      <c r="G63" s="150"/>
      <c r="H63" s="151"/>
    </row>
    <row r="64" spans="1:8" x14ac:dyDescent="0.25">
      <c r="A64" s="153">
        <v>40</v>
      </c>
      <c r="B64" s="149" t="s">
        <v>184</v>
      </c>
      <c r="C64" s="152" t="s">
        <v>415</v>
      </c>
      <c r="F64" s="151"/>
      <c r="G64" s="150"/>
      <c r="H64" s="151"/>
    </row>
    <row r="65" spans="1:8" x14ac:dyDescent="0.25">
      <c r="A65" s="153">
        <v>41</v>
      </c>
      <c r="B65" s="149" t="s">
        <v>186</v>
      </c>
      <c r="C65" s="152" t="s">
        <v>415</v>
      </c>
      <c r="F65" s="151"/>
      <c r="G65" s="150"/>
      <c r="H65" s="151"/>
    </row>
    <row r="66" spans="1:8" x14ac:dyDescent="0.25">
      <c r="A66" s="153">
        <v>42</v>
      </c>
      <c r="B66" s="149" t="s">
        <v>187</v>
      </c>
      <c r="C66" s="152" t="s">
        <v>415</v>
      </c>
      <c r="F66" s="151"/>
      <c r="G66" s="150"/>
      <c r="H66" s="151"/>
    </row>
    <row r="67" spans="1:8" x14ac:dyDescent="0.25">
      <c r="A67" s="153">
        <v>43</v>
      </c>
      <c r="B67" s="149" t="s">
        <v>187</v>
      </c>
      <c r="C67" s="152" t="s">
        <v>415</v>
      </c>
      <c r="F67" s="151"/>
      <c r="G67" s="150"/>
      <c r="H67" s="151"/>
    </row>
    <row r="68" spans="1:8" x14ac:dyDescent="0.25">
      <c r="A68" s="153">
        <v>44</v>
      </c>
      <c r="B68" s="149" t="s">
        <v>186</v>
      </c>
      <c r="C68" s="152" t="s">
        <v>415</v>
      </c>
      <c r="F68" s="151"/>
      <c r="G68" s="150"/>
      <c r="H68" s="151"/>
    </row>
    <row r="69" spans="1:8" x14ac:dyDescent="0.25">
      <c r="A69" s="153">
        <v>45</v>
      </c>
      <c r="B69" s="149" t="s">
        <v>188</v>
      </c>
      <c r="C69" s="152" t="s">
        <v>415</v>
      </c>
      <c r="F69" s="151"/>
      <c r="G69" s="150"/>
      <c r="H69" s="151"/>
    </row>
    <row r="70" spans="1:8" x14ac:dyDescent="0.25">
      <c r="A70" s="153">
        <v>46</v>
      </c>
      <c r="B70" s="149" t="s">
        <v>189</v>
      </c>
      <c r="C70" s="152" t="s">
        <v>415</v>
      </c>
      <c r="F70" s="151"/>
      <c r="G70" s="150"/>
      <c r="H70" s="151"/>
    </row>
    <row r="71" spans="1:8" x14ac:dyDescent="0.25">
      <c r="A71" s="153">
        <v>47</v>
      </c>
      <c r="B71" s="149" t="s">
        <v>190</v>
      </c>
      <c r="C71" s="152" t="s">
        <v>415</v>
      </c>
      <c r="F71" s="151"/>
      <c r="G71" s="150"/>
      <c r="H71" s="151"/>
    </row>
    <row r="72" spans="1:8" x14ac:dyDescent="0.25">
      <c r="A72" s="153">
        <v>48</v>
      </c>
      <c r="B72" s="149" t="s">
        <v>191</v>
      </c>
      <c r="C72" s="152" t="s">
        <v>415</v>
      </c>
      <c r="F72" s="151"/>
      <c r="G72" s="150"/>
      <c r="H72" s="151"/>
    </row>
    <row r="73" spans="1:8" x14ac:dyDescent="0.25">
      <c r="A73" s="153">
        <v>49</v>
      </c>
      <c r="B73" s="149" t="s">
        <v>184</v>
      </c>
      <c r="C73" s="152" t="s">
        <v>415</v>
      </c>
      <c r="F73" s="151"/>
      <c r="G73" s="150"/>
      <c r="H73" s="151"/>
    </row>
    <row r="74" spans="1:8" x14ac:dyDescent="0.25">
      <c r="A74" s="153">
        <v>50</v>
      </c>
      <c r="B74" s="149" t="s">
        <v>192</v>
      </c>
      <c r="C74" s="152" t="s">
        <v>415</v>
      </c>
      <c r="F74" s="151"/>
      <c r="G74" s="150"/>
      <c r="H74" s="151"/>
    </row>
    <row r="75" spans="1:8" x14ac:dyDescent="0.25">
      <c r="A75" s="153">
        <v>51</v>
      </c>
      <c r="B75" s="149" t="s">
        <v>193</v>
      </c>
      <c r="C75" s="152" t="s">
        <v>414</v>
      </c>
      <c r="F75" s="151"/>
      <c r="G75" s="150"/>
      <c r="H75" s="151"/>
    </row>
    <row r="76" spans="1:8" x14ac:dyDescent="0.25">
      <c r="A76" s="153">
        <v>52</v>
      </c>
      <c r="B76" s="149" t="s">
        <v>194</v>
      </c>
      <c r="C76" s="152" t="s">
        <v>415</v>
      </c>
      <c r="F76" s="151"/>
      <c r="G76" s="150"/>
      <c r="H76" s="151"/>
    </row>
    <row r="77" spans="1:8" x14ac:dyDescent="0.25">
      <c r="A77" s="153">
        <v>53</v>
      </c>
      <c r="B77" s="149" t="s">
        <v>194</v>
      </c>
      <c r="C77" s="152" t="s">
        <v>415</v>
      </c>
      <c r="F77" s="151"/>
      <c r="G77" s="150"/>
      <c r="H77" s="151"/>
    </row>
    <row r="78" spans="1:8" x14ac:dyDescent="0.25">
      <c r="A78" s="153">
        <v>55</v>
      </c>
      <c r="B78" s="149" t="s">
        <v>194</v>
      </c>
      <c r="C78" s="152" t="s">
        <v>415</v>
      </c>
      <c r="F78" s="151"/>
      <c r="G78" s="150"/>
      <c r="H78" s="151"/>
    </row>
    <row r="79" spans="1:8" x14ac:dyDescent="0.25">
      <c r="A79" s="153">
        <v>56</v>
      </c>
      <c r="B79" s="149" t="s">
        <v>194</v>
      </c>
      <c r="C79" s="152" t="s">
        <v>415</v>
      </c>
      <c r="F79" s="151"/>
      <c r="G79" s="150"/>
      <c r="H79" s="151"/>
    </row>
    <row r="80" spans="1:8" x14ac:dyDescent="0.25">
      <c r="A80" s="153">
        <v>57</v>
      </c>
      <c r="B80" s="149" t="s">
        <v>194</v>
      </c>
      <c r="C80" s="152" t="s">
        <v>415</v>
      </c>
      <c r="F80" s="151"/>
      <c r="G80" s="150"/>
      <c r="H80" s="151"/>
    </row>
    <row r="81" spans="1:8" x14ac:dyDescent="0.25">
      <c r="A81" s="153">
        <v>58</v>
      </c>
      <c r="B81" s="149" t="s">
        <v>195</v>
      </c>
      <c r="C81" s="152" t="s">
        <v>414</v>
      </c>
      <c r="F81" s="151"/>
      <c r="G81" s="150"/>
      <c r="H81" s="151"/>
    </row>
    <row r="82" spans="1:8" x14ac:dyDescent="0.25">
      <c r="A82" s="153">
        <v>59</v>
      </c>
      <c r="B82" s="149" t="s">
        <v>194</v>
      </c>
      <c r="C82" s="152" t="s">
        <v>415</v>
      </c>
      <c r="F82" s="151"/>
      <c r="G82" s="150"/>
      <c r="H82" s="151"/>
    </row>
    <row r="83" spans="1:8" x14ac:dyDescent="0.25">
      <c r="A83" s="153">
        <v>60</v>
      </c>
      <c r="B83" s="149" t="s">
        <v>194</v>
      </c>
      <c r="C83" s="152" t="s">
        <v>415</v>
      </c>
      <c r="F83" s="151"/>
      <c r="G83" s="150"/>
      <c r="H83" s="151"/>
    </row>
    <row r="84" spans="1:8" x14ac:dyDescent="0.25">
      <c r="A84" s="153">
        <v>62</v>
      </c>
      <c r="B84" s="149" t="s">
        <v>196</v>
      </c>
      <c r="C84" s="152" t="s">
        <v>414</v>
      </c>
    </row>
    <row r="85" spans="1:8" x14ac:dyDescent="0.25">
      <c r="A85" s="153">
        <v>63</v>
      </c>
      <c r="B85" s="149" t="s">
        <v>187</v>
      </c>
      <c r="C85" s="152" t="s">
        <v>415</v>
      </c>
    </row>
    <row r="86" spans="1:8" x14ac:dyDescent="0.25">
      <c r="A86" s="153">
        <v>64</v>
      </c>
      <c r="B86" s="149" t="s">
        <v>194</v>
      </c>
      <c r="C86" s="152" t="s">
        <v>415</v>
      </c>
    </row>
    <row r="87" spans="1:8" x14ac:dyDescent="0.25">
      <c r="A87" s="153">
        <v>65</v>
      </c>
      <c r="B87" s="149" t="s">
        <v>197</v>
      </c>
      <c r="C87" s="152" t="s">
        <v>415</v>
      </c>
    </row>
    <row r="88" spans="1:8" x14ac:dyDescent="0.25">
      <c r="A88" s="153">
        <v>66</v>
      </c>
      <c r="B88" s="149" t="s">
        <v>197</v>
      </c>
      <c r="C88" s="152" t="s">
        <v>415</v>
      </c>
    </row>
    <row r="89" spans="1:8" x14ac:dyDescent="0.25">
      <c r="A89" s="153">
        <v>67</v>
      </c>
      <c r="B89" s="149" t="s">
        <v>198</v>
      </c>
      <c r="C89" s="152" t="s">
        <v>415</v>
      </c>
    </row>
    <row r="90" spans="1:8" x14ac:dyDescent="0.25">
      <c r="A90" s="153">
        <v>71</v>
      </c>
      <c r="B90" s="149" t="s">
        <v>198</v>
      </c>
      <c r="C90" s="152" t="s">
        <v>415</v>
      </c>
    </row>
    <row r="91" spans="1:8" x14ac:dyDescent="0.25">
      <c r="A91" s="153">
        <v>72</v>
      </c>
      <c r="B91" s="149" t="s">
        <v>198</v>
      </c>
      <c r="C91" s="152" t="s">
        <v>415</v>
      </c>
    </row>
    <row r="92" spans="1:8" x14ac:dyDescent="0.25">
      <c r="A92" s="153">
        <v>73</v>
      </c>
      <c r="B92" s="149" t="s">
        <v>198</v>
      </c>
      <c r="C92" s="152" t="s">
        <v>415</v>
      </c>
    </row>
    <row r="93" spans="1:8" x14ac:dyDescent="0.25">
      <c r="A93" s="153">
        <v>74</v>
      </c>
      <c r="B93" s="149" t="s">
        <v>199</v>
      </c>
      <c r="C93" s="152" t="s">
        <v>415</v>
      </c>
    </row>
    <row r="94" spans="1:8" x14ac:dyDescent="0.25">
      <c r="A94" s="153">
        <v>75</v>
      </c>
      <c r="B94" s="149" t="s">
        <v>200</v>
      </c>
      <c r="C94" s="152" t="s">
        <v>415</v>
      </c>
    </row>
    <row r="95" spans="1:8" x14ac:dyDescent="0.25">
      <c r="A95" s="153">
        <v>76</v>
      </c>
      <c r="B95" s="149" t="s">
        <v>200</v>
      </c>
      <c r="C95" s="152" t="s">
        <v>415</v>
      </c>
    </row>
    <row r="96" spans="1:8" x14ac:dyDescent="0.25">
      <c r="A96" s="153">
        <v>77</v>
      </c>
      <c r="B96" s="149" t="s">
        <v>200</v>
      </c>
      <c r="C96" s="152" t="s">
        <v>415</v>
      </c>
    </row>
    <row r="97" spans="1:3" x14ac:dyDescent="0.25">
      <c r="A97" s="153">
        <v>78</v>
      </c>
      <c r="B97" s="149" t="s">
        <v>201</v>
      </c>
      <c r="C97" s="152" t="s">
        <v>415</v>
      </c>
    </row>
    <row r="98" spans="1:3" x14ac:dyDescent="0.25">
      <c r="A98" s="153">
        <v>79</v>
      </c>
      <c r="B98" s="149" t="s">
        <v>202</v>
      </c>
      <c r="C98" s="152" t="s">
        <v>414</v>
      </c>
    </row>
    <row r="99" spans="1:3" x14ac:dyDescent="0.25">
      <c r="A99" s="153">
        <v>80</v>
      </c>
      <c r="B99" s="149" t="s">
        <v>203</v>
      </c>
      <c r="C99" s="152" t="s">
        <v>415</v>
      </c>
    </row>
    <row r="100" spans="1:3" x14ac:dyDescent="0.25">
      <c r="A100" s="153">
        <v>81</v>
      </c>
      <c r="B100" s="149" t="s">
        <v>204</v>
      </c>
      <c r="C100" s="152" t="s">
        <v>415</v>
      </c>
    </row>
    <row r="101" spans="1:3" x14ac:dyDescent="0.25">
      <c r="A101" s="153">
        <v>82</v>
      </c>
      <c r="B101" s="149" t="s">
        <v>205</v>
      </c>
      <c r="C101" s="152" t="s">
        <v>415</v>
      </c>
    </row>
    <row r="102" spans="1:3" x14ac:dyDescent="0.25">
      <c r="A102" s="153">
        <v>83</v>
      </c>
      <c r="B102" s="149" t="s">
        <v>205</v>
      </c>
      <c r="C102" s="152" t="s">
        <v>415</v>
      </c>
    </row>
    <row r="103" spans="1:3" x14ac:dyDescent="0.25">
      <c r="A103" s="153">
        <v>84</v>
      </c>
      <c r="B103" s="149" t="s">
        <v>205</v>
      </c>
      <c r="C103" s="152" t="s">
        <v>415</v>
      </c>
    </row>
    <row r="104" spans="1:3" x14ac:dyDescent="0.25">
      <c r="A104" s="153">
        <v>85</v>
      </c>
      <c r="B104" s="149" t="s">
        <v>205</v>
      </c>
      <c r="C104" s="152" t="s">
        <v>415</v>
      </c>
    </row>
    <row r="105" spans="1:3" x14ac:dyDescent="0.25">
      <c r="A105" s="153">
        <v>86</v>
      </c>
      <c r="B105" s="149" t="s">
        <v>205</v>
      </c>
      <c r="C105" s="152" t="s">
        <v>415</v>
      </c>
    </row>
    <row r="106" spans="1:3" x14ac:dyDescent="0.25">
      <c r="A106" s="153">
        <v>87</v>
      </c>
      <c r="B106" s="149" t="s">
        <v>205</v>
      </c>
      <c r="C106" s="152" t="s">
        <v>415</v>
      </c>
    </row>
    <row r="107" spans="1:3" x14ac:dyDescent="0.25">
      <c r="A107" s="153">
        <v>88</v>
      </c>
      <c r="B107" s="149" t="s">
        <v>205</v>
      </c>
      <c r="C107" s="152" t="s">
        <v>415</v>
      </c>
    </row>
    <row r="108" spans="1:3" x14ac:dyDescent="0.25">
      <c r="A108" s="153">
        <v>91</v>
      </c>
      <c r="B108" s="149" t="s">
        <v>206</v>
      </c>
      <c r="C108" s="152" t="s">
        <v>415</v>
      </c>
    </row>
    <row r="109" spans="1:3" x14ac:dyDescent="0.25">
      <c r="A109" s="153">
        <v>92</v>
      </c>
      <c r="B109" s="149" t="s">
        <v>206</v>
      </c>
      <c r="C109" s="152" t="s">
        <v>415</v>
      </c>
    </row>
    <row r="110" spans="1:3" x14ac:dyDescent="0.25">
      <c r="A110" s="153">
        <v>93</v>
      </c>
      <c r="B110" s="149" t="s">
        <v>207</v>
      </c>
      <c r="C110" s="152" t="s">
        <v>414</v>
      </c>
    </row>
    <row r="111" spans="1:3" x14ac:dyDescent="0.25">
      <c r="A111" s="153">
        <v>94</v>
      </c>
      <c r="B111" s="149" t="s">
        <v>206</v>
      </c>
      <c r="C111" s="152" t="s">
        <v>415</v>
      </c>
    </row>
    <row r="112" spans="1:3" x14ac:dyDescent="0.25">
      <c r="A112" s="153">
        <v>95</v>
      </c>
      <c r="B112" s="149" t="s">
        <v>206</v>
      </c>
      <c r="C112" s="152" t="s">
        <v>415</v>
      </c>
    </row>
    <row r="113" spans="1:3" x14ac:dyDescent="0.25">
      <c r="A113" s="153">
        <v>96</v>
      </c>
      <c r="B113" s="149" t="s">
        <v>206</v>
      </c>
      <c r="C113" s="152" t="s">
        <v>415</v>
      </c>
    </row>
    <row r="114" spans="1:3" x14ac:dyDescent="0.25">
      <c r="A114" s="153">
        <v>97</v>
      </c>
      <c r="B114" s="149" t="s">
        <v>208</v>
      </c>
      <c r="C114" s="152" t="s">
        <v>415</v>
      </c>
    </row>
    <row r="115" spans="1:3" x14ac:dyDescent="0.25">
      <c r="A115" s="153">
        <v>98</v>
      </c>
      <c r="B115" s="149" t="s">
        <v>209</v>
      </c>
      <c r="C115" s="152" t="s">
        <v>415</v>
      </c>
    </row>
    <row r="116" spans="1:3" x14ac:dyDescent="0.25">
      <c r="A116" s="153">
        <v>99</v>
      </c>
      <c r="B116" s="149" t="s">
        <v>210</v>
      </c>
      <c r="C116" s="152" t="s">
        <v>415</v>
      </c>
    </row>
    <row r="117" spans="1:3" x14ac:dyDescent="0.25">
      <c r="A117" s="153">
        <v>100</v>
      </c>
      <c r="B117" s="149" t="s">
        <v>210</v>
      </c>
      <c r="C117" s="152" t="s">
        <v>415</v>
      </c>
    </row>
    <row r="118" spans="1:3" x14ac:dyDescent="0.25">
      <c r="A118" s="153">
        <v>101</v>
      </c>
      <c r="B118" s="149" t="s">
        <v>211</v>
      </c>
      <c r="C118" s="152" t="s">
        <v>415</v>
      </c>
    </row>
    <row r="119" spans="1:3" x14ac:dyDescent="0.25">
      <c r="A119" s="153">
        <v>102</v>
      </c>
      <c r="B119" s="149" t="s">
        <v>211</v>
      </c>
      <c r="C119" s="152" t="s">
        <v>415</v>
      </c>
    </row>
    <row r="120" spans="1:3" x14ac:dyDescent="0.25">
      <c r="A120" s="153">
        <v>103</v>
      </c>
      <c r="B120" s="149" t="s">
        <v>211</v>
      </c>
      <c r="C120" s="152" t="s">
        <v>415</v>
      </c>
    </row>
    <row r="121" spans="1:3" x14ac:dyDescent="0.25">
      <c r="A121" s="153">
        <v>104</v>
      </c>
      <c r="B121" s="149" t="s">
        <v>212</v>
      </c>
      <c r="C121" s="152" t="s">
        <v>415</v>
      </c>
    </row>
    <row r="122" spans="1:3" x14ac:dyDescent="0.25">
      <c r="A122" s="153">
        <v>105</v>
      </c>
      <c r="B122" s="149" t="s">
        <v>212</v>
      </c>
      <c r="C122" s="152" t="s">
        <v>415</v>
      </c>
    </row>
    <row r="123" spans="1:3" x14ac:dyDescent="0.25">
      <c r="A123" s="153">
        <v>106</v>
      </c>
      <c r="B123" s="149" t="s">
        <v>212</v>
      </c>
      <c r="C123" s="152" t="s">
        <v>415</v>
      </c>
    </row>
    <row r="124" spans="1:3" x14ac:dyDescent="0.25">
      <c r="A124" s="153">
        <v>107</v>
      </c>
      <c r="B124" s="149" t="s">
        <v>212</v>
      </c>
      <c r="C124" s="152" t="s">
        <v>415</v>
      </c>
    </row>
    <row r="125" spans="1:3" x14ac:dyDescent="0.25">
      <c r="A125" s="153">
        <v>108</v>
      </c>
      <c r="B125" s="149" t="s">
        <v>212</v>
      </c>
      <c r="C125" s="152" t="s">
        <v>415</v>
      </c>
    </row>
    <row r="126" spans="1:3" x14ac:dyDescent="0.25">
      <c r="A126" s="153">
        <v>109</v>
      </c>
      <c r="B126" s="149" t="s">
        <v>212</v>
      </c>
      <c r="C126" s="152" t="s">
        <v>415</v>
      </c>
    </row>
    <row r="127" spans="1:3" x14ac:dyDescent="0.25">
      <c r="A127" s="153">
        <v>110</v>
      </c>
      <c r="B127" s="149" t="s">
        <v>212</v>
      </c>
      <c r="C127" s="152" t="s">
        <v>415</v>
      </c>
    </row>
    <row r="128" spans="1:3" x14ac:dyDescent="0.25">
      <c r="A128" s="153">
        <v>111</v>
      </c>
      <c r="B128" s="149" t="s">
        <v>213</v>
      </c>
      <c r="C128" s="152" t="s">
        <v>415</v>
      </c>
    </row>
    <row r="129" spans="1:3" x14ac:dyDescent="0.25">
      <c r="A129" s="153">
        <v>112</v>
      </c>
      <c r="B129" s="149" t="s">
        <v>214</v>
      </c>
      <c r="C129" s="152" t="s">
        <v>415</v>
      </c>
    </row>
    <row r="130" spans="1:3" x14ac:dyDescent="0.25">
      <c r="A130" s="153">
        <v>113</v>
      </c>
      <c r="B130" s="149" t="s">
        <v>214</v>
      </c>
      <c r="C130" s="152" t="s">
        <v>415</v>
      </c>
    </row>
    <row r="131" spans="1:3" x14ac:dyDescent="0.25">
      <c r="A131" s="153">
        <v>115</v>
      </c>
      <c r="B131" s="149" t="s">
        <v>214</v>
      </c>
      <c r="C131" s="152" t="s">
        <v>415</v>
      </c>
    </row>
    <row r="132" spans="1:3" x14ac:dyDescent="0.25">
      <c r="A132" s="153">
        <v>116</v>
      </c>
      <c r="B132" s="149" t="s">
        <v>214</v>
      </c>
      <c r="C132" s="152" t="s">
        <v>415</v>
      </c>
    </row>
    <row r="133" spans="1:3" x14ac:dyDescent="0.25">
      <c r="A133" s="153">
        <v>117</v>
      </c>
      <c r="B133" s="149" t="s">
        <v>214</v>
      </c>
      <c r="C133" s="152" t="s">
        <v>415</v>
      </c>
    </row>
    <row r="134" spans="1:3" x14ac:dyDescent="0.25">
      <c r="A134" s="153">
        <v>118</v>
      </c>
      <c r="B134" s="149" t="s">
        <v>215</v>
      </c>
      <c r="C134" s="152" t="s">
        <v>415</v>
      </c>
    </row>
    <row r="135" spans="1:3" x14ac:dyDescent="0.25">
      <c r="A135" s="153">
        <v>119</v>
      </c>
      <c r="B135" s="149" t="s">
        <v>215</v>
      </c>
      <c r="C135" s="152" t="s">
        <v>415</v>
      </c>
    </row>
    <row r="136" spans="1:3" x14ac:dyDescent="0.25">
      <c r="A136" s="153">
        <v>120</v>
      </c>
      <c r="B136" s="149" t="s">
        <v>187</v>
      </c>
      <c r="C136" s="152" t="s">
        <v>415</v>
      </c>
    </row>
    <row r="137" spans="1:3" x14ac:dyDescent="0.25">
      <c r="A137" s="153">
        <v>121</v>
      </c>
      <c r="B137" s="149" t="s">
        <v>216</v>
      </c>
      <c r="C137" s="152" t="s">
        <v>414</v>
      </c>
    </row>
    <row r="138" spans="1:3" x14ac:dyDescent="0.25">
      <c r="A138" s="153">
        <v>122</v>
      </c>
      <c r="B138" s="149" t="s">
        <v>217</v>
      </c>
      <c r="C138" s="152" t="s">
        <v>414</v>
      </c>
    </row>
    <row r="139" spans="1:3" x14ac:dyDescent="0.25">
      <c r="A139" s="153">
        <v>123</v>
      </c>
      <c r="B139" s="149" t="s">
        <v>218</v>
      </c>
      <c r="C139" s="152" t="s">
        <v>414</v>
      </c>
    </row>
    <row r="140" spans="1:3" x14ac:dyDescent="0.25">
      <c r="A140" s="153">
        <v>124</v>
      </c>
      <c r="B140" s="149" t="s">
        <v>218</v>
      </c>
      <c r="C140" s="152" t="s">
        <v>414</v>
      </c>
    </row>
    <row r="141" spans="1:3" x14ac:dyDescent="0.25">
      <c r="A141" s="153">
        <v>125</v>
      </c>
      <c r="B141" s="149" t="s">
        <v>218</v>
      </c>
      <c r="C141" s="152" t="s">
        <v>414</v>
      </c>
    </row>
    <row r="142" spans="1:3" x14ac:dyDescent="0.25">
      <c r="A142" s="153">
        <v>126</v>
      </c>
      <c r="B142" s="149" t="s">
        <v>219</v>
      </c>
      <c r="C142" s="152" t="s">
        <v>414</v>
      </c>
    </row>
    <row r="143" spans="1:3" x14ac:dyDescent="0.25">
      <c r="A143" s="153">
        <v>127</v>
      </c>
      <c r="B143" s="149" t="s">
        <v>220</v>
      </c>
      <c r="C143" s="152" t="s">
        <v>414</v>
      </c>
    </row>
    <row r="144" spans="1:3" x14ac:dyDescent="0.25">
      <c r="A144" s="153">
        <v>128</v>
      </c>
      <c r="B144" s="149" t="s">
        <v>221</v>
      </c>
      <c r="C144" s="152" t="s">
        <v>414</v>
      </c>
    </row>
    <row r="145" spans="1:3" x14ac:dyDescent="0.25">
      <c r="A145" s="153">
        <v>129</v>
      </c>
      <c r="B145" s="149" t="s">
        <v>220</v>
      </c>
      <c r="C145" s="152" t="s">
        <v>414</v>
      </c>
    </row>
    <row r="146" spans="1:3" x14ac:dyDescent="0.25">
      <c r="A146" s="153">
        <v>130</v>
      </c>
      <c r="B146" s="149" t="s">
        <v>222</v>
      </c>
      <c r="C146" s="152" t="s">
        <v>414</v>
      </c>
    </row>
    <row r="147" spans="1:3" x14ac:dyDescent="0.25">
      <c r="A147" s="153">
        <v>131</v>
      </c>
      <c r="B147" s="149" t="s">
        <v>222</v>
      </c>
      <c r="C147" s="152" t="s">
        <v>414</v>
      </c>
    </row>
    <row r="148" spans="1:3" x14ac:dyDescent="0.25">
      <c r="A148" s="153">
        <v>132</v>
      </c>
      <c r="B148" s="149" t="s">
        <v>223</v>
      </c>
      <c r="C148" s="152" t="s">
        <v>414</v>
      </c>
    </row>
    <row r="149" spans="1:3" x14ac:dyDescent="0.25">
      <c r="A149" s="153">
        <v>133</v>
      </c>
      <c r="B149" s="149" t="s">
        <v>223</v>
      </c>
      <c r="C149" s="152" t="s">
        <v>414</v>
      </c>
    </row>
    <row r="150" spans="1:3" x14ac:dyDescent="0.25">
      <c r="A150" s="153">
        <v>134</v>
      </c>
      <c r="B150" s="149" t="s">
        <v>223</v>
      </c>
      <c r="C150" s="152" t="s">
        <v>414</v>
      </c>
    </row>
    <row r="151" spans="1:3" x14ac:dyDescent="0.25">
      <c r="A151" s="153">
        <v>135</v>
      </c>
      <c r="B151" s="149" t="s">
        <v>223</v>
      </c>
      <c r="C151" s="152" t="s">
        <v>414</v>
      </c>
    </row>
    <row r="152" spans="1:3" x14ac:dyDescent="0.25">
      <c r="A152" s="153">
        <v>136</v>
      </c>
      <c r="B152" s="149" t="s">
        <v>223</v>
      </c>
      <c r="C152" s="152" t="s">
        <v>414</v>
      </c>
    </row>
    <row r="153" spans="1:3" x14ac:dyDescent="0.25">
      <c r="A153" s="153">
        <v>137</v>
      </c>
      <c r="B153" s="149" t="s">
        <v>223</v>
      </c>
      <c r="C153" s="152" t="s">
        <v>414</v>
      </c>
    </row>
    <row r="154" spans="1:3" x14ac:dyDescent="0.25">
      <c r="A154" s="153">
        <v>138</v>
      </c>
      <c r="B154" s="149" t="s">
        <v>223</v>
      </c>
      <c r="C154" s="152" t="s">
        <v>414</v>
      </c>
    </row>
    <row r="155" spans="1:3" x14ac:dyDescent="0.25">
      <c r="A155" s="153">
        <v>140</v>
      </c>
      <c r="B155" s="149" t="s">
        <v>207</v>
      </c>
      <c r="C155" s="152" t="s">
        <v>414</v>
      </c>
    </row>
    <row r="156" spans="1:3" x14ac:dyDescent="0.25">
      <c r="A156" s="153">
        <v>141</v>
      </c>
      <c r="B156" s="149" t="s">
        <v>224</v>
      </c>
      <c r="C156" s="152" t="s">
        <v>414</v>
      </c>
    </row>
    <row r="157" spans="1:3" x14ac:dyDescent="0.25">
      <c r="A157" s="153">
        <v>142</v>
      </c>
      <c r="B157" s="149" t="s">
        <v>224</v>
      </c>
      <c r="C157" s="152" t="s">
        <v>414</v>
      </c>
    </row>
    <row r="158" spans="1:3" x14ac:dyDescent="0.25">
      <c r="A158" s="153">
        <v>143</v>
      </c>
      <c r="B158" s="149" t="s">
        <v>210</v>
      </c>
      <c r="C158" s="152" t="s">
        <v>415</v>
      </c>
    </row>
    <row r="159" spans="1:3" x14ac:dyDescent="0.25">
      <c r="A159" s="153">
        <v>144</v>
      </c>
      <c r="B159" s="149" t="s">
        <v>225</v>
      </c>
      <c r="C159" s="152" t="s">
        <v>414</v>
      </c>
    </row>
    <row r="160" spans="1:3" x14ac:dyDescent="0.25">
      <c r="A160" s="153">
        <v>145</v>
      </c>
      <c r="B160" s="149" t="s">
        <v>225</v>
      </c>
      <c r="C160" s="152" t="s">
        <v>414</v>
      </c>
    </row>
    <row r="161" spans="1:3" x14ac:dyDescent="0.25">
      <c r="A161" s="153">
        <v>146</v>
      </c>
      <c r="B161" s="149" t="s">
        <v>225</v>
      </c>
      <c r="C161" s="152" t="s">
        <v>414</v>
      </c>
    </row>
    <row r="162" spans="1:3" x14ac:dyDescent="0.25">
      <c r="A162" s="153">
        <v>147</v>
      </c>
      <c r="B162" s="149" t="s">
        <v>225</v>
      </c>
      <c r="C162" s="152" t="s">
        <v>414</v>
      </c>
    </row>
    <row r="163" spans="1:3" x14ac:dyDescent="0.25">
      <c r="A163" s="153">
        <v>148</v>
      </c>
      <c r="B163" s="149" t="s">
        <v>226</v>
      </c>
      <c r="C163" s="152" t="s">
        <v>414</v>
      </c>
    </row>
    <row r="164" spans="1:3" x14ac:dyDescent="0.25">
      <c r="A164" s="153">
        <v>149</v>
      </c>
      <c r="B164" s="149" t="s">
        <v>227</v>
      </c>
      <c r="C164" s="152" t="s">
        <v>414</v>
      </c>
    </row>
    <row r="165" spans="1:3" x14ac:dyDescent="0.25">
      <c r="A165" s="153">
        <v>150</v>
      </c>
      <c r="B165" s="149" t="s">
        <v>219</v>
      </c>
      <c r="C165" s="152" t="s">
        <v>414</v>
      </c>
    </row>
    <row r="166" spans="1:3" x14ac:dyDescent="0.25">
      <c r="A166" s="153">
        <v>151</v>
      </c>
      <c r="B166" s="149" t="s">
        <v>219</v>
      </c>
      <c r="C166" s="152" t="s">
        <v>414</v>
      </c>
    </row>
    <row r="167" spans="1:3" x14ac:dyDescent="0.25">
      <c r="A167" s="153">
        <v>152</v>
      </c>
      <c r="B167" s="149" t="s">
        <v>219</v>
      </c>
      <c r="C167" s="152" t="s">
        <v>414</v>
      </c>
    </row>
    <row r="168" spans="1:3" x14ac:dyDescent="0.25">
      <c r="A168" s="153">
        <v>153</v>
      </c>
      <c r="B168" s="149" t="s">
        <v>219</v>
      </c>
      <c r="C168" s="152" t="s">
        <v>414</v>
      </c>
    </row>
    <row r="169" spans="1:3" x14ac:dyDescent="0.25">
      <c r="A169" s="153">
        <v>154</v>
      </c>
      <c r="B169" s="149" t="s">
        <v>219</v>
      </c>
      <c r="C169" s="152" t="s">
        <v>414</v>
      </c>
    </row>
    <row r="170" spans="1:3" x14ac:dyDescent="0.25">
      <c r="A170" s="153">
        <v>155</v>
      </c>
      <c r="B170" s="149" t="s">
        <v>207</v>
      </c>
      <c r="C170" s="152" t="s">
        <v>415</v>
      </c>
    </row>
    <row r="171" spans="1:3" x14ac:dyDescent="0.25">
      <c r="A171" s="153">
        <v>156</v>
      </c>
      <c r="B171" s="149" t="s">
        <v>219</v>
      </c>
      <c r="C171" s="152" t="s">
        <v>414</v>
      </c>
    </row>
    <row r="172" spans="1:3" x14ac:dyDescent="0.25">
      <c r="A172" s="153">
        <v>157</v>
      </c>
      <c r="B172" s="149" t="s">
        <v>219</v>
      </c>
      <c r="C172" s="152" t="s">
        <v>414</v>
      </c>
    </row>
    <row r="173" spans="1:3" x14ac:dyDescent="0.25">
      <c r="A173" s="153">
        <v>158</v>
      </c>
      <c r="B173" s="149" t="s">
        <v>219</v>
      </c>
      <c r="C173" s="152" t="s">
        <v>414</v>
      </c>
    </row>
    <row r="174" spans="1:3" x14ac:dyDescent="0.25">
      <c r="A174" s="153">
        <v>159</v>
      </c>
      <c r="B174" s="149" t="s">
        <v>194</v>
      </c>
      <c r="C174" s="152" t="s">
        <v>415</v>
      </c>
    </row>
    <row r="175" spans="1:3" x14ac:dyDescent="0.25">
      <c r="A175" s="153">
        <v>160</v>
      </c>
      <c r="B175" s="149" t="s">
        <v>219</v>
      </c>
      <c r="C175" s="152" t="s">
        <v>414</v>
      </c>
    </row>
    <row r="176" spans="1:3" x14ac:dyDescent="0.25">
      <c r="A176" s="153">
        <v>161</v>
      </c>
      <c r="B176" s="149" t="s">
        <v>219</v>
      </c>
      <c r="C176" s="152" t="s">
        <v>414</v>
      </c>
    </row>
    <row r="177" spans="1:3" x14ac:dyDescent="0.25">
      <c r="A177" s="153">
        <v>162</v>
      </c>
      <c r="B177" s="149" t="s">
        <v>219</v>
      </c>
      <c r="C177" s="152" t="s">
        <v>414</v>
      </c>
    </row>
    <row r="178" spans="1:3" x14ac:dyDescent="0.25">
      <c r="A178" s="153">
        <v>163</v>
      </c>
      <c r="B178" s="149" t="s">
        <v>219</v>
      </c>
      <c r="C178" s="152" t="s">
        <v>414</v>
      </c>
    </row>
    <row r="179" spans="1:3" x14ac:dyDescent="0.25">
      <c r="A179" s="153">
        <v>164</v>
      </c>
      <c r="B179" s="149" t="s">
        <v>219</v>
      </c>
      <c r="C179" s="152" t="s">
        <v>414</v>
      </c>
    </row>
    <row r="180" spans="1:3" x14ac:dyDescent="0.25">
      <c r="A180" s="153">
        <v>165</v>
      </c>
      <c r="B180" s="149" t="s">
        <v>219</v>
      </c>
      <c r="C180" s="152" t="s">
        <v>414</v>
      </c>
    </row>
    <row r="181" spans="1:3" x14ac:dyDescent="0.25">
      <c r="A181" s="153">
        <v>166</v>
      </c>
      <c r="B181" s="149" t="s">
        <v>219</v>
      </c>
      <c r="C181" s="152" t="s">
        <v>414</v>
      </c>
    </row>
    <row r="182" spans="1:3" x14ac:dyDescent="0.25">
      <c r="A182" s="153">
        <v>167</v>
      </c>
      <c r="B182" s="149" t="s">
        <v>219</v>
      </c>
      <c r="C182" s="152" t="s">
        <v>414</v>
      </c>
    </row>
    <row r="183" spans="1:3" x14ac:dyDescent="0.25">
      <c r="A183" s="153">
        <v>168</v>
      </c>
      <c r="B183" s="149" t="s">
        <v>219</v>
      </c>
      <c r="C183" s="152" t="s">
        <v>414</v>
      </c>
    </row>
    <row r="184" spans="1:3" x14ac:dyDescent="0.25">
      <c r="A184" s="153">
        <v>169</v>
      </c>
      <c r="B184" s="149" t="s">
        <v>219</v>
      </c>
      <c r="C184" s="152" t="s">
        <v>414</v>
      </c>
    </row>
    <row r="185" spans="1:3" x14ac:dyDescent="0.25">
      <c r="A185" s="153">
        <v>170</v>
      </c>
      <c r="B185" s="149" t="s">
        <v>219</v>
      </c>
      <c r="C185" s="152" t="s">
        <v>414</v>
      </c>
    </row>
    <row r="186" spans="1:3" x14ac:dyDescent="0.25">
      <c r="A186" s="153">
        <v>171</v>
      </c>
      <c r="B186" s="149" t="s">
        <v>219</v>
      </c>
      <c r="C186" s="152" t="s">
        <v>414</v>
      </c>
    </row>
    <row r="187" spans="1:3" x14ac:dyDescent="0.25">
      <c r="A187" s="153">
        <v>172</v>
      </c>
      <c r="B187" s="149" t="s">
        <v>219</v>
      </c>
      <c r="C187" s="152" t="s">
        <v>414</v>
      </c>
    </row>
    <row r="188" spans="1:3" x14ac:dyDescent="0.25">
      <c r="A188" s="153">
        <v>173</v>
      </c>
      <c r="B188" s="149" t="s">
        <v>219</v>
      </c>
      <c r="C188" s="152" t="s">
        <v>414</v>
      </c>
    </row>
    <row r="189" spans="1:3" x14ac:dyDescent="0.25">
      <c r="A189" s="153">
        <v>174</v>
      </c>
      <c r="B189" s="149" t="s">
        <v>219</v>
      </c>
      <c r="C189" s="152" t="s">
        <v>414</v>
      </c>
    </row>
    <row r="190" spans="1:3" x14ac:dyDescent="0.25">
      <c r="A190" s="153">
        <v>175</v>
      </c>
      <c r="B190" s="149" t="s">
        <v>219</v>
      </c>
      <c r="C190" s="152" t="s">
        <v>414</v>
      </c>
    </row>
    <row r="191" spans="1:3" x14ac:dyDescent="0.25">
      <c r="A191" s="153">
        <v>176</v>
      </c>
      <c r="B191" s="149" t="s">
        <v>219</v>
      </c>
      <c r="C191" s="152" t="s">
        <v>414</v>
      </c>
    </row>
    <row r="192" spans="1:3" x14ac:dyDescent="0.25">
      <c r="A192" s="153">
        <v>177</v>
      </c>
      <c r="B192" s="149" t="s">
        <v>219</v>
      </c>
      <c r="C192" s="152" t="s">
        <v>414</v>
      </c>
    </row>
    <row r="193" spans="1:3" x14ac:dyDescent="0.25">
      <c r="A193" s="153">
        <v>178</v>
      </c>
      <c r="B193" s="149" t="s">
        <v>228</v>
      </c>
      <c r="C193" s="152" t="s">
        <v>414</v>
      </c>
    </row>
    <row r="194" spans="1:3" x14ac:dyDescent="0.25">
      <c r="A194" s="153">
        <v>179</v>
      </c>
      <c r="B194" s="149" t="s">
        <v>219</v>
      </c>
      <c r="C194" s="152" t="s">
        <v>414</v>
      </c>
    </row>
    <row r="195" spans="1:3" x14ac:dyDescent="0.25">
      <c r="A195" s="153">
        <v>180</v>
      </c>
      <c r="B195" s="149" t="s">
        <v>219</v>
      </c>
      <c r="C195" s="152" t="s">
        <v>414</v>
      </c>
    </row>
    <row r="196" spans="1:3" x14ac:dyDescent="0.25">
      <c r="A196" s="153">
        <v>181</v>
      </c>
      <c r="B196" s="149" t="s">
        <v>219</v>
      </c>
      <c r="C196" s="152" t="s">
        <v>414</v>
      </c>
    </row>
    <row r="197" spans="1:3" x14ac:dyDescent="0.25">
      <c r="A197" s="153">
        <v>182</v>
      </c>
      <c r="B197" s="149" t="s">
        <v>219</v>
      </c>
      <c r="C197" s="152" t="s">
        <v>414</v>
      </c>
    </row>
    <row r="198" spans="1:3" x14ac:dyDescent="0.25">
      <c r="A198" s="153">
        <v>183</v>
      </c>
      <c r="B198" s="149" t="s">
        <v>219</v>
      </c>
      <c r="C198" s="152" t="s">
        <v>414</v>
      </c>
    </row>
    <row r="199" spans="1:3" x14ac:dyDescent="0.25">
      <c r="A199" s="153">
        <v>184</v>
      </c>
      <c r="B199" s="149" t="s">
        <v>219</v>
      </c>
      <c r="C199" s="152" t="s">
        <v>414</v>
      </c>
    </row>
    <row r="200" spans="1:3" x14ac:dyDescent="0.25">
      <c r="A200" s="153">
        <v>185</v>
      </c>
      <c r="B200" s="149" t="s">
        <v>219</v>
      </c>
      <c r="C200" s="152" t="s">
        <v>414</v>
      </c>
    </row>
    <row r="201" spans="1:3" x14ac:dyDescent="0.25">
      <c r="A201" s="153">
        <v>186</v>
      </c>
      <c r="B201" s="149" t="s">
        <v>219</v>
      </c>
      <c r="C201" s="152" t="s">
        <v>414</v>
      </c>
    </row>
    <row r="202" spans="1:3" x14ac:dyDescent="0.25">
      <c r="A202" s="153">
        <v>187</v>
      </c>
      <c r="B202" s="149" t="s">
        <v>219</v>
      </c>
      <c r="C202" s="152" t="s">
        <v>414</v>
      </c>
    </row>
    <row r="203" spans="1:3" x14ac:dyDescent="0.25">
      <c r="A203" s="153">
        <v>188</v>
      </c>
      <c r="B203" s="149" t="s">
        <v>219</v>
      </c>
      <c r="C203" s="152" t="s">
        <v>414</v>
      </c>
    </row>
    <row r="204" spans="1:3" x14ac:dyDescent="0.25">
      <c r="A204" s="153">
        <v>189</v>
      </c>
      <c r="B204" s="149" t="s">
        <v>219</v>
      </c>
      <c r="C204" s="152" t="s">
        <v>415</v>
      </c>
    </row>
    <row r="205" spans="1:3" x14ac:dyDescent="0.25">
      <c r="A205" s="153">
        <v>190</v>
      </c>
      <c r="B205" s="149" t="s">
        <v>219</v>
      </c>
      <c r="C205" s="152" t="s">
        <v>415</v>
      </c>
    </row>
    <row r="206" spans="1:3" x14ac:dyDescent="0.25">
      <c r="A206" s="153">
        <v>191</v>
      </c>
      <c r="B206" s="149" t="s">
        <v>219</v>
      </c>
      <c r="C206" s="152" t="s">
        <v>415</v>
      </c>
    </row>
    <row r="207" spans="1:3" x14ac:dyDescent="0.25">
      <c r="A207" s="153">
        <v>192</v>
      </c>
      <c r="B207" s="149" t="s">
        <v>219</v>
      </c>
      <c r="C207" s="152" t="s">
        <v>415</v>
      </c>
    </row>
    <row r="208" spans="1:3" x14ac:dyDescent="0.25">
      <c r="A208" s="153">
        <v>193</v>
      </c>
      <c r="B208" s="149" t="s">
        <v>219</v>
      </c>
      <c r="C208" s="152" t="s">
        <v>415</v>
      </c>
    </row>
    <row r="209" spans="1:3" x14ac:dyDescent="0.25">
      <c r="A209" s="153">
        <v>194</v>
      </c>
      <c r="B209" s="149" t="s">
        <v>219</v>
      </c>
      <c r="C209" s="152" t="s">
        <v>415</v>
      </c>
    </row>
    <row r="210" spans="1:3" x14ac:dyDescent="0.25">
      <c r="A210" s="153">
        <v>195</v>
      </c>
      <c r="B210" s="149" t="s">
        <v>219</v>
      </c>
      <c r="C210" s="152" t="s">
        <v>415</v>
      </c>
    </row>
    <row r="211" spans="1:3" x14ac:dyDescent="0.25">
      <c r="A211" s="153">
        <v>196</v>
      </c>
      <c r="B211" s="149" t="s">
        <v>219</v>
      </c>
      <c r="C211" s="152" t="s">
        <v>415</v>
      </c>
    </row>
    <row r="212" spans="1:3" x14ac:dyDescent="0.25">
      <c r="A212" s="153">
        <v>197</v>
      </c>
      <c r="B212" s="149" t="s">
        <v>219</v>
      </c>
      <c r="C212" s="152" t="s">
        <v>415</v>
      </c>
    </row>
    <row r="213" spans="1:3" x14ac:dyDescent="0.25">
      <c r="A213" s="153">
        <v>198</v>
      </c>
      <c r="B213" s="149" t="s">
        <v>219</v>
      </c>
      <c r="C213" s="152" t="s">
        <v>415</v>
      </c>
    </row>
    <row r="214" spans="1:3" x14ac:dyDescent="0.25">
      <c r="A214" s="153">
        <v>199</v>
      </c>
      <c r="B214" s="149" t="s">
        <v>219</v>
      </c>
      <c r="C214" s="152" t="s">
        <v>415</v>
      </c>
    </row>
    <row r="215" spans="1:3" x14ac:dyDescent="0.25">
      <c r="A215" s="153">
        <v>201</v>
      </c>
      <c r="B215" s="149" t="s">
        <v>219</v>
      </c>
      <c r="C215" s="152" t="s">
        <v>415</v>
      </c>
    </row>
    <row r="216" spans="1:3" x14ac:dyDescent="0.25">
      <c r="A216" s="153">
        <v>202</v>
      </c>
      <c r="B216" s="149" t="s">
        <v>219</v>
      </c>
      <c r="C216" s="152" t="s">
        <v>415</v>
      </c>
    </row>
    <row r="217" spans="1:3" x14ac:dyDescent="0.25">
      <c r="A217" s="153">
        <v>203</v>
      </c>
      <c r="B217" s="149" t="s">
        <v>219</v>
      </c>
      <c r="C217" s="152" t="s">
        <v>415</v>
      </c>
    </row>
    <row r="218" spans="1:3" x14ac:dyDescent="0.25">
      <c r="A218" s="153">
        <v>204</v>
      </c>
      <c r="B218" s="149" t="s">
        <v>219</v>
      </c>
      <c r="C218" s="152" t="s">
        <v>415</v>
      </c>
    </row>
    <row r="219" spans="1:3" x14ac:dyDescent="0.25">
      <c r="A219" s="153">
        <v>205</v>
      </c>
      <c r="B219" s="149" t="s">
        <v>219</v>
      </c>
      <c r="C219" s="152" t="s">
        <v>415</v>
      </c>
    </row>
    <row r="220" spans="1:3" x14ac:dyDescent="0.25">
      <c r="A220" s="153">
        <v>206</v>
      </c>
      <c r="B220" s="149" t="s">
        <v>219</v>
      </c>
      <c r="C220" s="152" t="s">
        <v>415</v>
      </c>
    </row>
    <row r="221" spans="1:3" x14ac:dyDescent="0.25">
      <c r="A221" s="153">
        <v>207</v>
      </c>
      <c r="B221" s="149" t="s">
        <v>219</v>
      </c>
      <c r="C221" s="152" t="s">
        <v>415</v>
      </c>
    </row>
    <row r="222" spans="1:3" x14ac:dyDescent="0.25">
      <c r="A222" s="153">
        <v>208</v>
      </c>
      <c r="B222" s="149" t="s">
        <v>219</v>
      </c>
      <c r="C222" s="152" t="s">
        <v>415</v>
      </c>
    </row>
    <row r="223" spans="1:3" x14ac:dyDescent="0.25">
      <c r="A223" s="153">
        <v>209</v>
      </c>
      <c r="B223" s="149" t="s">
        <v>219</v>
      </c>
      <c r="C223" s="152" t="s">
        <v>414</v>
      </c>
    </row>
    <row r="224" spans="1:3" x14ac:dyDescent="0.25">
      <c r="A224" s="153">
        <v>210</v>
      </c>
      <c r="B224" s="149" t="s">
        <v>219</v>
      </c>
      <c r="C224" s="152" t="s">
        <v>414</v>
      </c>
    </row>
    <row r="225" spans="1:3" x14ac:dyDescent="0.25">
      <c r="A225" s="153">
        <v>211</v>
      </c>
      <c r="B225" s="149" t="s">
        <v>219</v>
      </c>
      <c r="C225" s="152" t="s">
        <v>414</v>
      </c>
    </row>
    <row r="226" spans="1:3" x14ac:dyDescent="0.25">
      <c r="A226" s="153">
        <v>212</v>
      </c>
      <c r="B226" s="149" t="s">
        <v>219</v>
      </c>
      <c r="C226" s="152" t="s">
        <v>414</v>
      </c>
    </row>
    <row r="227" spans="1:3" x14ac:dyDescent="0.25">
      <c r="A227" s="153">
        <v>213</v>
      </c>
      <c r="B227" s="149" t="s">
        <v>219</v>
      </c>
      <c r="C227" s="152" t="s">
        <v>414</v>
      </c>
    </row>
    <row r="228" spans="1:3" x14ac:dyDescent="0.25">
      <c r="A228" s="153">
        <v>214</v>
      </c>
      <c r="B228" s="149" t="s">
        <v>219</v>
      </c>
      <c r="C228" s="152" t="s">
        <v>414</v>
      </c>
    </row>
    <row r="229" spans="1:3" x14ac:dyDescent="0.25">
      <c r="A229" s="153">
        <v>215</v>
      </c>
      <c r="B229" s="149" t="s">
        <v>219</v>
      </c>
      <c r="C229" s="152" t="s">
        <v>414</v>
      </c>
    </row>
    <row r="230" spans="1:3" x14ac:dyDescent="0.25">
      <c r="A230" s="153">
        <v>216</v>
      </c>
      <c r="B230" s="149" t="s">
        <v>219</v>
      </c>
      <c r="C230" s="152" t="s">
        <v>414</v>
      </c>
    </row>
    <row r="231" spans="1:3" x14ac:dyDescent="0.25">
      <c r="A231" s="153">
        <v>217</v>
      </c>
      <c r="B231" s="149" t="s">
        <v>219</v>
      </c>
      <c r="C231" s="152" t="s">
        <v>414</v>
      </c>
    </row>
    <row r="232" spans="1:3" x14ac:dyDescent="0.25">
      <c r="A232" s="153">
        <v>218</v>
      </c>
      <c r="B232" s="149" t="s">
        <v>219</v>
      </c>
      <c r="C232" s="152" t="s">
        <v>414</v>
      </c>
    </row>
    <row r="233" spans="1:3" x14ac:dyDescent="0.25">
      <c r="A233" s="153">
        <v>219</v>
      </c>
      <c r="B233" s="149" t="s">
        <v>219</v>
      </c>
      <c r="C233" s="152" t="s">
        <v>414</v>
      </c>
    </row>
    <row r="234" spans="1:3" x14ac:dyDescent="0.25">
      <c r="A234" s="153">
        <v>220</v>
      </c>
      <c r="B234" s="149" t="s">
        <v>219</v>
      </c>
      <c r="C234" s="152" t="s">
        <v>414</v>
      </c>
    </row>
    <row r="235" spans="1:3" x14ac:dyDescent="0.25">
      <c r="A235" s="153">
        <v>221</v>
      </c>
      <c r="B235" s="149" t="s">
        <v>219</v>
      </c>
      <c r="C235" s="152" t="s">
        <v>414</v>
      </c>
    </row>
    <row r="236" spans="1:3" x14ac:dyDescent="0.25">
      <c r="A236" s="153">
        <v>222</v>
      </c>
      <c r="B236" s="149" t="s">
        <v>219</v>
      </c>
      <c r="C236" s="152" t="s">
        <v>414</v>
      </c>
    </row>
    <row r="237" spans="1:3" x14ac:dyDescent="0.25">
      <c r="A237" s="153">
        <v>223</v>
      </c>
      <c r="B237" s="149" t="s">
        <v>219</v>
      </c>
      <c r="C237" s="152" t="s">
        <v>414</v>
      </c>
    </row>
    <row r="238" spans="1:3" x14ac:dyDescent="0.25">
      <c r="A238" s="153">
        <v>224</v>
      </c>
      <c r="B238" s="149" t="s">
        <v>219</v>
      </c>
      <c r="C238" s="152" t="s">
        <v>414</v>
      </c>
    </row>
    <row r="239" spans="1:3" x14ac:dyDescent="0.25">
      <c r="A239" s="153">
        <v>225</v>
      </c>
      <c r="B239" s="149" t="s">
        <v>219</v>
      </c>
      <c r="C239" s="152" t="s">
        <v>414</v>
      </c>
    </row>
    <row r="240" spans="1:3" x14ac:dyDescent="0.25">
      <c r="A240" s="153">
        <v>226</v>
      </c>
      <c r="B240" s="149" t="s">
        <v>219</v>
      </c>
      <c r="C240" s="152" t="s">
        <v>414</v>
      </c>
    </row>
    <row r="241" spans="1:3" x14ac:dyDescent="0.25">
      <c r="A241" s="153">
        <v>227</v>
      </c>
      <c r="B241" s="149" t="s">
        <v>219</v>
      </c>
      <c r="C241" s="152" t="s">
        <v>414</v>
      </c>
    </row>
    <row r="242" spans="1:3" x14ac:dyDescent="0.25">
      <c r="A242" s="153">
        <v>228</v>
      </c>
      <c r="B242" s="149" t="s">
        <v>229</v>
      </c>
      <c r="C242" s="152" t="s">
        <v>415</v>
      </c>
    </row>
    <row r="243" spans="1:3" x14ac:dyDescent="0.25">
      <c r="A243" s="153">
        <v>229</v>
      </c>
      <c r="B243" s="149" t="s">
        <v>229</v>
      </c>
      <c r="C243" s="152" t="s">
        <v>415</v>
      </c>
    </row>
    <row r="244" spans="1:3" x14ac:dyDescent="0.25">
      <c r="A244" s="153">
        <v>230</v>
      </c>
      <c r="B244" s="149" t="s">
        <v>219</v>
      </c>
      <c r="C244" s="152" t="s">
        <v>415</v>
      </c>
    </row>
    <row r="245" spans="1:3" x14ac:dyDescent="0.25">
      <c r="A245" s="153">
        <v>231</v>
      </c>
      <c r="B245" s="149" t="s">
        <v>207</v>
      </c>
      <c r="C245" s="152" t="s">
        <v>414</v>
      </c>
    </row>
    <row r="246" spans="1:3" x14ac:dyDescent="0.25">
      <c r="A246" s="153">
        <v>233</v>
      </c>
      <c r="B246" s="149" t="s">
        <v>207</v>
      </c>
      <c r="C246" s="152" t="s">
        <v>414</v>
      </c>
    </row>
    <row r="247" spans="1:3" x14ac:dyDescent="0.25">
      <c r="A247" s="153">
        <v>234</v>
      </c>
      <c r="B247" s="149" t="s">
        <v>207</v>
      </c>
      <c r="C247" s="152" t="s">
        <v>414</v>
      </c>
    </row>
    <row r="248" spans="1:3" x14ac:dyDescent="0.25">
      <c r="A248" s="153">
        <v>235</v>
      </c>
      <c r="B248" s="149" t="s">
        <v>207</v>
      </c>
      <c r="C248" s="152" t="s">
        <v>414</v>
      </c>
    </row>
    <row r="249" spans="1:3" x14ac:dyDescent="0.25">
      <c r="A249" s="153">
        <v>236</v>
      </c>
      <c r="B249" s="149" t="s">
        <v>207</v>
      </c>
      <c r="C249" s="152" t="s">
        <v>414</v>
      </c>
    </row>
    <row r="250" spans="1:3" x14ac:dyDescent="0.25">
      <c r="A250" s="153">
        <v>237</v>
      </c>
      <c r="B250" s="149" t="s">
        <v>207</v>
      </c>
      <c r="C250" s="152" t="s">
        <v>414</v>
      </c>
    </row>
    <row r="251" spans="1:3" x14ac:dyDescent="0.25">
      <c r="A251" s="153">
        <v>238</v>
      </c>
      <c r="B251" s="149" t="s">
        <v>219</v>
      </c>
      <c r="C251" s="152" t="s">
        <v>414</v>
      </c>
    </row>
    <row r="252" spans="1:3" x14ac:dyDescent="0.25">
      <c r="A252" s="153">
        <v>241</v>
      </c>
      <c r="B252" s="149" t="s">
        <v>230</v>
      </c>
      <c r="C252" s="152" t="s">
        <v>414</v>
      </c>
    </row>
    <row r="253" spans="1:3" x14ac:dyDescent="0.25">
      <c r="A253" s="153">
        <v>242</v>
      </c>
      <c r="B253" s="149" t="s">
        <v>231</v>
      </c>
      <c r="C253" s="152" t="s">
        <v>414</v>
      </c>
    </row>
    <row r="254" spans="1:3" x14ac:dyDescent="0.25">
      <c r="A254" s="153">
        <v>243</v>
      </c>
      <c r="B254" s="149" t="s">
        <v>195</v>
      </c>
      <c r="C254" s="152" t="s">
        <v>414</v>
      </c>
    </row>
    <row r="255" spans="1:3" x14ac:dyDescent="0.25">
      <c r="A255" s="153">
        <v>244</v>
      </c>
      <c r="B255" s="149" t="s">
        <v>219</v>
      </c>
      <c r="C255" s="152" t="s">
        <v>414</v>
      </c>
    </row>
    <row r="256" spans="1:3" x14ac:dyDescent="0.25">
      <c r="A256" s="153">
        <v>245</v>
      </c>
      <c r="B256" s="149" t="s">
        <v>231</v>
      </c>
      <c r="C256" s="152" t="s">
        <v>414</v>
      </c>
    </row>
    <row r="257" spans="1:3" x14ac:dyDescent="0.25">
      <c r="A257" s="153">
        <v>246</v>
      </c>
      <c r="B257" s="149" t="s">
        <v>232</v>
      </c>
      <c r="C257" s="152" t="s">
        <v>414</v>
      </c>
    </row>
    <row r="258" spans="1:3" x14ac:dyDescent="0.25">
      <c r="A258" s="153">
        <v>247</v>
      </c>
      <c r="B258" s="149" t="s">
        <v>231</v>
      </c>
      <c r="C258" s="152" t="s">
        <v>414</v>
      </c>
    </row>
    <row r="259" spans="1:3" x14ac:dyDescent="0.25">
      <c r="A259" s="153">
        <v>248</v>
      </c>
      <c r="B259" s="149" t="s">
        <v>219</v>
      </c>
      <c r="C259" s="152" t="s">
        <v>414</v>
      </c>
    </row>
    <row r="260" spans="1:3" x14ac:dyDescent="0.25">
      <c r="A260" s="153">
        <v>249</v>
      </c>
      <c r="B260" s="149" t="s">
        <v>231</v>
      </c>
      <c r="C260" s="152" t="s">
        <v>414</v>
      </c>
    </row>
    <row r="261" spans="1:3" x14ac:dyDescent="0.25">
      <c r="A261" s="153">
        <v>250</v>
      </c>
      <c r="B261" s="149" t="s">
        <v>233</v>
      </c>
      <c r="C261" s="152" t="s">
        <v>415</v>
      </c>
    </row>
    <row r="262" spans="1:3" x14ac:dyDescent="0.25">
      <c r="A262" s="153">
        <v>251</v>
      </c>
      <c r="B262" s="149" t="s">
        <v>233</v>
      </c>
      <c r="C262" s="152" t="s">
        <v>415</v>
      </c>
    </row>
    <row r="263" spans="1:3" x14ac:dyDescent="0.25">
      <c r="A263" s="153">
        <v>252</v>
      </c>
      <c r="B263" s="149" t="s">
        <v>233</v>
      </c>
      <c r="C263" s="152" t="s">
        <v>415</v>
      </c>
    </row>
    <row r="264" spans="1:3" x14ac:dyDescent="0.25">
      <c r="A264" s="153">
        <v>253</v>
      </c>
      <c r="B264" s="149" t="s">
        <v>233</v>
      </c>
      <c r="C264" s="152" t="s">
        <v>415</v>
      </c>
    </row>
    <row r="265" spans="1:3" x14ac:dyDescent="0.25">
      <c r="A265" s="153">
        <v>254</v>
      </c>
      <c r="B265" s="149" t="s">
        <v>234</v>
      </c>
      <c r="C265" s="152" t="s">
        <v>414</v>
      </c>
    </row>
    <row r="266" spans="1:3" x14ac:dyDescent="0.25">
      <c r="A266" s="153">
        <v>255</v>
      </c>
      <c r="B266" s="149" t="s">
        <v>235</v>
      </c>
      <c r="C266" s="152" t="s">
        <v>414</v>
      </c>
    </row>
    <row r="267" spans="1:3" x14ac:dyDescent="0.25">
      <c r="A267" s="153">
        <v>257</v>
      </c>
      <c r="B267" s="149" t="s">
        <v>236</v>
      </c>
      <c r="C267" s="152" t="s">
        <v>414</v>
      </c>
    </row>
    <row r="268" spans="1:3" x14ac:dyDescent="0.25">
      <c r="A268" s="153">
        <v>258</v>
      </c>
      <c r="B268" s="149" t="s">
        <v>237</v>
      </c>
      <c r="C268" s="152" t="s">
        <v>414</v>
      </c>
    </row>
    <row r="269" spans="1:3" x14ac:dyDescent="0.25">
      <c r="A269" s="153">
        <v>259</v>
      </c>
      <c r="B269" s="149" t="s">
        <v>238</v>
      </c>
      <c r="C269" s="152" t="s">
        <v>414</v>
      </c>
    </row>
    <row r="270" spans="1:3" x14ac:dyDescent="0.25">
      <c r="A270" s="153">
        <v>260</v>
      </c>
      <c r="B270" s="149" t="s">
        <v>237</v>
      </c>
      <c r="C270" s="152" t="s">
        <v>415</v>
      </c>
    </row>
    <row r="271" spans="1:3" x14ac:dyDescent="0.25">
      <c r="A271" s="153">
        <v>261</v>
      </c>
      <c r="B271" s="149" t="s">
        <v>237</v>
      </c>
      <c r="C271" s="152" t="s">
        <v>414</v>
      </c>
    </row>
    <row r="272" spans="1:3" x14ac:dyDescent="0.25">
      <c r="A272" s="153">
        <v>262</v>
      </c>
      <c r="B272" s="149" t="s">
        <v>237</v>
      </c>
      <c r="C272" s="152" t="s">
        <v>414</v>
      </c>
    </row>
    <row r="273" spans="1:3" x14ac:dyDescent="0.25">
      <c r="A273" s="153">
        <v>263</v>
      </c>
      <c r="B273" s="149" t="s">
        <v>237</v>
      </c>
      <c r="C273" s="152" t="s">
        <v>414</v>
      </c>
    </row>
    <row r="274" spans="1:3" x14ac:dyDescent="0.25">
      <c r="A274" s="153">
        <v>264</v>
      </c>
      <c r="B274" s="149" t="s">
        <v>237</v>
      </c>
      <c r="C274" s="152" t="s">
        <v>414</v>
      </c>
    </row>
    <row r="275" spans="1:3" x14ac:dyDescent="0.25">
      <c r="A275" s="153">
        <v>265</v>
      </c>
      <c r="B275" s="149" t="s">
        <v>239</v>
      </c>
      <c r="C275" s="152" t="s">
        <v>415</v>
      </c>
    </row>
    <row r="276" spans="1:3" x14ac:dyDescent="0.25">
      <c r="A276" s="153">
        <v>266</v>
      </c>
      <c r="B276" s="149" t="s">
        <v>239</v>
      </c>
      <c r="C276" s="152" t="s">
        <v>415</v>
      </c>
    </row>
    <row r="277" spans="1:3" x14ac:dyDescent="0.25">
      <c r="A277" s="153">
        <v>267</v>
      </c>
      <c r="B277" s="149" t="s">
        <v>239</v>
      </c>
      <c r="C277" s="152" t="s">
        <v>415</v>
      </c>
    </row>
    <row r="278" spans="1:3" x14ac:dyDescent="0.25">
      <c r="A278" s="153">
        <v>268</v>
      </c>
      <c r="B278" s="149" t="s">
        <v>239</v>
      </c>
      <c r="C278" s="152" t="s">
        <v>415</v>
      </c>
    </row>
    <row r="279" spans="1:3" x14ac:dyDescent="0.25">
      <c r="A279" s="153">
        <v>269</v>
      </c>
      <c r="B279" s="149" t="s">
        <v>239</v>
      </c>
      <c r="C279" s="152" t="s">
        <v>415</v>
      </c>
    </row>
    <row r="280" spans="1:3" x14ac:dyDescent="0.25">
      <c r="A280" s="153">
        <v>270</v>
      </c>
      <c r="B280" s="149" t="s">
        <v>239</v>
      </c>
      <c r="C280" s="152" t="s">
        <v>415</v>
      </c>
    </row>
    <row r="281" spans="1:3" x14ac:dyDescent="0.25">
      <c r="A281" s="153">
        <v>271</v>
      </c>
      <c r="B281" s="149" t="s">
        <v>239</v>
      </c>
      <c r="C281" s="152" t="s">
        <v>415</v>
      </c>
    </row>
    <row r="282" spans="1:3" x14ac:dyDescent="0.25">
      <c r="A282" s="153">
        <v>272</v>
      </c>
      <c r="B282" s="149" t="s">
        <v>239</v>
      </c>
      <c r="C282" s="152" t="s">
        <v>415</v>
      </c>
    </row>
    <row r="283" spans="1:3" x14ac:dyDescent="0.25">
      <c r="A283" s="153">
        <v>273</v>
      </c>
      <c r="B283" s="149" t="s">
        <v>239</v>
      </c>
      <c r="C283" s="152" t="s">
        <v>415</v>
      </c>
    </row>
    <row r="284" spans="1:3" x14ac:dyDescent="0.25">
      <c r="A284" s="153">
        <v>274</v>
      </c>
      <c r="B284" s="149" t="s">
        <v>239</v>
      </c>
      <c r="C284" s="152" t="s">
        <v>415</v>
      </c>
    </row>
    <row r="285" spans="1:3" x14ac:dyDescent="0.25">
      <c r="A285" s="153">
        <v>276</v>
      </c>
      <c r="B285" s="149" t="s">
        <v>239</v>
      </c>
      <c r="C285" s="152" t="s">
        <v>415</v>
      </c>
    </row>
    <row r="286" spans="1:3" x14ac:dyDescent="0.25">
      <c r="A286" s="153">
        <v>277</v>
      </c>
      <c r="B286" s="149" t="s">
        <v>240</v>
      </c>
      <c r="C286" s="152" t="s">
        <v>415</v>
      </c>
    </row>
    <row r="287" spans="1:3" x14ac:dyDescent="0.25">
      <c r="A287" s="153">
        <v>278</v>
      </c>
      <c r="B287" s="149" t="s">
        <v>241</v>
      </c>
      <c r="C287" s="152" t="s">
        <v>415</v>
      </c>
    </row>
    <row r="288" spans="1:3" x14ac:dyDescent="0.25">
      <c r="A288" s="153">
        <v>279</v>
      </c>
      <c r="B288" s="149" t="s">
        <v>242</v>
      </c>
      <c r="C288" s="152" t="s">
        <v>415</v>
      </c>
    </row>
    <row r="289" spans="1:3" x14ac:dyDescent="0.25">
      <c r="A289" s="153">
        <v>280</v>
      </c>
      <c r="B289" s="149" t="s">
        <v>243</v>
      </c>
      <c r="C289" s="152" t="s">
        <v>415</v>
      </c>
    </row>
    <row r="290" spans="1:3" x14ac:dyDescent="0.25">
      <c r="A290" s="153">
        <v>281</v>
      </c>
      <c r="B290" s="149" t="s">
        <v>244</v>
      </c>
      <c r="C290" s="152" t="s">
        <v>414</v>
      </c>
    </row>
    <row r="291" spans="1:3" x14ac:dyDescent="0.25">
      <c r="A291" s="153">
        <v>283</v>
      </c>
      <c r="B291" s="149" t="s">
        <v>245</v>
      </c>
      <c r="C291" s="152" t="s">
        <v>414</v>
      </c>
    </row>
    <row r="292" spans="1:3" x14ac:dyDescent="0.25">
      <c r="A292" s="153">
        <v>284</v>
      </c>
      <c r="B292" s="149" t="s">
        <v>187</v>
      </c>
      <c r="C292" s="152" t="s">
        <v>415</v>
      </c>
    </row>
    <row r="293" spans="1:3" x14ac:dyDescent="0.25">
      <c r="A293" s="153">
        <v>285</v>
      </c>
      <c r="B293" s="149" t="s">
        <v>187</v>
      </c>
      <c r="C293" s="152" t="s">
        <v>415</v>
      </c>
    </row>
    <row r="294" spans="1:3" x14ac:dyDescent="0.25">
      <c r="A294" s="153">
        <v>286</v>
      </c>
      <c r="B294" s="149" t="s">
        <v>246</v>
      </c>
      <c r="C294" s="152" t="s">
        <v>415</v>
      </c>
    </row>
    <row r="295" spans="1:3" x14ac:dyDescent="0.25">
      <c r="A295" s="153">
        <v>287</v>
      </c>
      <c r="B295" s="149" t="s">
        <v>247</v>
      </c>
      <c r="C295" s="152" t="s">
        <v>415</v>
      </c>
    </row>
    <row r="296" spans="1:3" x14ac:dyDescent="0.25">
      <c r="A296" s="153">
        <v>288</v>
      </c>
      <c r="B296" s="149" t="s">
        <v>248</v>
      </c>
      <c r="C296" s="152" t="s">
        <v>415</v>
      </c>
    </row>
    <row r="297" spans="1:3" x14ac:dyDescent="0.25">
      <c r="A297" s="153">
        <v>289</v>
      </c>
      <c r="B297" s="149" t="s">
        <v>248</v>
      </c>
      <c r="C297" s="152" t="s">
        <v>415</v>
      </c>
    </row>
    <row r="298" spans="1:3" x14ac:dyDescent="0.25">
      <c r="A298" s="153">
        <v>290</v>
      </c>
      <c r="B298" s="149" t="s">
        <v>248</v>
      </c>
      <c r="C298" s="152" t="s">
        <v>415</v>
      </c>
    </row>
    <row r="299" spans="1:3" x14ac:dyDescent="0.25">
      <c r="A299" s="153">
        <v>291</v>
      </c>
      <c r="B299" s="149" t="s">
        <v>248</v>
      </c>
      <c r="C299" s="152" t="s">
        <v>415</v>
      </c>
    </row>
    <row r="300" spans="1:3" x14ac:dyDescent="0.25">
      <c r="A300" s="153">
        <v>292</v>
      </c>
      <c r="B300" s="149" t="s">
        <v>248</v>
      </c>
      <c r="C300" s="152" t="s">
        <v>415</v>
      </c>
    </row>
    <row r="301" spans="1:3" x14ac:dyDescent="0.25">
      <c r="A301" s="153">
        <v>297</v>
      </c>
      <c r="B301" s="149" t="s">
        <v>248</v>
      </c>
      <c r="C301" s="152" t="s">
        <v>415</v>
      </c>
    </row>
    <row r="302" spans="1:3" x14ac:dyDescent="0.25">
      <c r="A302" s="153">
        <v>298</v>
      </c>
      <c r="B302" s="149" t="s">
        <v>248</v>
      </c>
      <c r="C302" s="152" t="s">
        <v>415</v>
      </c>
    </row>
    <row r="303" spans="1:3" x14ac:dyDescent="0.25">
      <c r="A303" s="153">
        <v>299</v>
      </c>
      <c r="B303" s="149" t="s">
        <v>248</v>
      </c>
      <c r="C303" s="152" t="s">
        <v>415</v>
      </c>
    </row>
    <row r="304" spans="1:3" x14ac:dyDescent="0.25">
      <c r="A304" s="153">
        <v>300</v>
      </c>
      <c r="B304" s="149" t="s">
        <v>249</v>
      </c>
      <c r="C304" s="152" t="s">
        <v>414</v>
      </c>
    </row>
    <row r="305" spans="1:3" x14ac:dyDescent="0.25">
      <c r="A305" s="153">
        <v>301</v>
      </c>
      <c r="B305" s="149" t="s">
        <v>250</v>
      </c>
      <c r="C305" s="152" t="s">
        <v>414</v>
      </c>
    </row>
    <row r="306" spans="1:3" x14ac:dyDescent="0.25">
      <c r="A306" s="153">
        <v>302</v>
      </c>
      <c r="B306" s="149" t="s">
        <v>251</v>
      </c>
      <c r="C306" s="152" t="s">
        <v>414</v>
      </c>
    </row>
    <row r="307" spans="1:3" x14ac:dyDescent="0.25">
      <c r="A307" s="153">
        <v>303</v>
      </c>
      <c r="B307" s="149" t="s">
        <v>248</v>
      </c>
      <c r="C307" s="152" t="s">
        <v>415</v>
      </c>
    </row>
    <row r="308" spans="1:3" x14ac:dyDescent="0.25">
      <c r="A308" s="153">
        <v>304</v>
      </c>
      <c r="B308" s="149" t="s">
        <v>248</v>
      </c>
      <c r="C308" s="152" t="s">
        <v>415</v>
      </c>
    </row>
    <row r="309" spans="1:3" x14ac:dyDescent="0.25">
      <c r="A309" s="153">
        <v>305</v>
      </c>
      <c r="B309" s="149" t="s">
        <v>252</v>
      </c>
      <c r="C309" s="152" t="s">
        <v>414</v>
      </c>
    </row>
    <row r="310" spans="1:3" x14ac:dyDescent="0.25">
      <c r="A310" s="153">
        <v>306</v>
      </c>
      <c r="B310" s="149" t="s">
        <v>252</v>
      </c>
      <c r="C310" s="152" t="s">
        <v>414</v>
      </c>
    </row>
    <row r="311" spans="1:3" x14ac:dyDescent="0.25">
      <c r="A311" s="153">
        <v>307</v>
      </c>
      <c r="B311" s="149" t="s">
        <v>252</v>
      </c>
      <c r="C311" s="152" t="s">
        <v>414</v>
      </c>
    </row>
    <row r="312" spans="1:3" x14ac:dyDescent="0.25">
      <c r="A312" s="153">
        <v>308</v>
      </c>
      <c r="B312" s="149" t="s">
        <v>252</v>
      </c>
      <c r="C312" s="152" t="s">
        <v>414</v>
      </c>
    </row>
    <row r="313" spans="1:3" x14ac:dyDescent="0.25">
      <c r="A313" s="153">
        <v>309</v>
      </c>
      <c r="B313" s="149" t="s">
        <v>253</v>
      </c>
      <c r="C313" s="152" t="s">
        <v>414</v>
      </c>
    </row>
    <row r="314" spans="1:3" x14ac:dyDescent="0.25">
      <c r="A314" s="153">
        <v>310</v>
      </c>
      <c r="B314" s="149" t="s">
        <v>254</v>
      </c>
      <c r="C314" s="152" t="s">
        <v>414</v>
      </c>
    </row>
    <row r="315" spans="1:3" x14ac:dyDescent="0.25">
      <c r="A315" s="153">
        <v>312</v>
      </c>
      <c r="B315" s="149" t="s">
        <v>255</v>
      </c>
      <c r="C315" s="152" t="s">
        <v>414</v>
      </c>
    </row>
    <row r="316" spans="1:3" x14ac:dyDescent="0.25">
      <c r="A316" s="153">
        <v>313</v>
      </c>
      <c r="B316" s="149" t="s">
        <v>256</v>
      </c>
      <c r="C316" s="152" t="s">
        <v>415</v>
      </c>
    </row>
    <row r="317" spans="1:3" x14ac:dyDescent="0.25">
      <c r="A317" s="153">
        <v>314</v>
      </c>
      <c r="B317" s="149" t="s">
        <v>257</v>
      </c>
      <c r="C317" s="152" t="s">
        <v>415</v>
      </c>
    </row>
    <row r="318" spans="1:3" x14ac:dyDescent="0.25">
      <c r="A318" s="153">
        <v>315</v>
      </c>
      <c r="B318" s="149" t="s">
        <v>258</v>
      </c>
      <c r="C318" s="152" t="s">
        <v>415</v>
      </c>
    </row>
    <row r="319" spans="1:3" x14ac:dyDescent="0.25">
      <c r="A319" s="153">
        <v>316</v>
      </c>
      <c r="B319" s="149" t="s">
        <v>259</v>
      </c>
      <c r="C319" s="152" t="s">
        <v>414</v>
      </c>
    </row>
    <row r="320" spans="1:3" x14ac:dyDescent="0.25">
      <c r="A320" s="153">
        <v>317</v>
      </c>
      <c r="B320" s="149" t="s">
        <v>259</v>
      </c>
      <c r="C320" s="152" t="s">
        <v>414</v>
      </c>
    </row>
    <row r="321" spans="1:3" x14ac:dyDescent="0.25">
      <c r="A321" s="153">
        <v>318</v>
      </c>
      <c r="B321" s="149" t="s">
        <v>259</v>
      </c>
      <c r="C321" s="152" t="s">
        <v>414</v>
      </c>
    </row>
    <row r="322" spans="1:3" x14ac:dyDescent="0.25">
      <c r="A322" s="153">
        <v>319</v>
      </c>
      <c r="B322" s="149" t="s">
        <v>260</v>
      </c>
      <c r="C322" s="152" t="s">
        <v>414</v>
      </c>
    </row>
    <row r="323" spans="1:3" x14ac:dyDescent="0.25">
      <c r="A323" s="153">
        <v>320</v>
      </c>
      <c r="B323" s="149" t="s">
        <v>259</v>
      </c>
      <c r="C323" s="152" t="s">
        <v>414</v>
      </c>
    </row>
    <row r="324" spans="1:3" x14ac:dyDescent="0.25">
      <c r="A324" s="153">
        <v>321</v>
      </c>
      <c r="B324" s="149" t="s">
        <v>259</v>
      </c>
      <c r="C324" s="152" t="s">
        <v>414</v>
      </c>
    </row>
    <row r="325" spans="1:3" x14ac:dyDescent="0.25">
      <c r="A325" s="153">
        <v>322</v>
      </c>
      <c r="B325" s="149" t="s">
        <v>259</v>
      </c>
      <c r="C325" s="152" t="s">
        <v>414</v>
      </c>
    </row>
    <row r="326" spans="1:3" x14ac:dyDescent="0.25">
      <c r="A326" s="153">
        <v>323</v>
      </c>
      <c r="B326" s="149" t="s">
        <v>259</v>
      </c>
      <c r="C326" s="152" t="s">
        <v>414</v>
      </c>
    </row>
    <row r="327" spans="1:3" x14ac:dyDescent="0.25">
      <c r="A327" s="153">
        <v>324</v>
      </c>
      <c r="B327" s="149" t="s">
        <v>261</v>
      </c>
      <c r="C327" s="152" t="s">
        <v>414</v>
      </c>
    </row>
    <row r="328" spans="1:3" x14ac:dyDescent="0.25">
      <c r="A328" s="153">
        <v>325</v>
      </c>
      <c r="B328" s="149" t="s">
        <v>262</v>
      </c>
      <c r="C328" s="152" t="s">
        <v>414</v>
      </c>
    </row>
    <row r="329" spans="1:3" x14ac:dyDescent="0.25">
      <c r="A329" s="153">
        <v>326</v>
      </c>
      <c r="B329" s="149" t="s">
        <v>262</v>
      </c>
      <c r="C329" s="152" t="s">
        <v>414</v>
      </c>
    </row>
    <row r="330" spans="1:3" x14ac:dyDescent="0.25">
      <c r="A330" s="153">
        <v>327</v>
      </c>
      <c r="B330" s="149" t="s">
        <v>262</v>
      </c>
      <c r="C330" s="152" t="s">
        <v>414</v>
      </c>
    </row>
    <row r="331" spans="1:3" x14ac:dyDescent="0.25">
      <c r="A331" s="153">
        <v>328</v>
      </c>
      <c r="B331" s="149" t="s">
        <v>262</v>
      </c>
      <c r="C331" s="152" t="s">
        <v>414</v>
      </c>
    </row>
    <row r="332" spans="1:3" x14ac:dyDescent="0.25">
      <c r="A332" s="153">
        <v>329</v>
      </c>
      <c r="B332" s="149" t="s">
        <v>262</v>
      </c>
      <c r="C332" s="152" t="s">
        <v>414</v>
      </c>
    </row>
    <row r="333" spans="1:3" x14ac:dyDescent="0.25">
      <c r="A333" s="153">
        <v>330</v>
      </c>
      <c r="B333" s="149" t="s">
        <v>262</v>
      </c>
      <c r="C333" s="152" t="s">
        <v>414</v>
      </c>
    </row>
    <row r="334" spans="1:3" x14ac:dyDescent="0.25">
      <c r="A334" s="153">
        <v>331</v>
      </c>
      <c r="B334" s="149" t="s">
        <v>262</v>
      </c>
      <c r="C334" s="152" t="s">
        <v>414</v>
      </c>
    </row>
    <row r="335" spans="1:3" x14ac:dyDescent="0.25">
      <c r="A335" s="153">
        <v>332</v>
      </c>
      <c r="B335" s="149" t="s">
        <v>262</v>
      </c>
      <c r="C335" s="152" t="s">
        <v>415</v>
      </c>
    </row>
    <row r="336" spans="1:3" x14ac:dyDescent="0.25">
      <c r="A336" s="153">
        <v>334</v>
      </c>
      <c r="B336" s="149" t="s">
        <v>263</v>
      </c>
      <c r="C336" s="152" t="s">
        <v>414</v>
      </c>
    </row>
    <row r="337" spans="1:3" x14ac:dyDescent="0.25">
      <c r="A337" s="153">
        <v>335</v>
      </c>
      <c r="B337" s="149" t="s">
        <v>264</v>
      </c>
      <c r="C337" s="152" t="s">
        <v>414</v>
      </c>
    </row>
    <row r="338" spans="1:3" x14ac:dyDescent="0.25">
      <c r="A338" s="153">
        <v>336</v>
      </c>
      <c r="B338" s="149" t="s">
        <v>265</v>
      </c>
      <c r="C338" s="152" t="s">
        <v>415</v>
      </c>
    </row>
    <row r="339" spans="1:3" x14ac:dyDescent="0.25">
      <c r="A339" s="153">
        <v>337</v>
      </c>
      <c r="B339" s="149" t="s">
        <v>265</v>
      </c>
      <c r="C339" s="152" t="s">
        <v>415</v>
      </c>
    </row>
    <row r="340" spans="1:3" x14ac:dyDescent="0.25">
      <c r="A340" s="153">
        <v>338</v>
      </c>
      <c r="B340" s="149" t="s">
        <v>266</v>
      </c>
      <c r="C340" s="152" t="s">
        <v>414</v>
      </c>
    </row>
    <row r="341" spans="1:3" x14ac:dyDescent="0.25">
      <c r="A341" s="153">
        <v>339</v>
      </c>
      <c r="B341" s="149" t="s">
        <v>267</v>
      </c>
      <c r="C341" s="152" t="s">
        <v>415</v>
      </c>
    </row>
    <row r="342" spans="1:3" x14ac:dyDescent="0.25">
      <c r="A342" s="153">
        <v>340</v>
      </c>
      <c r="B342" s="149" t="s">
        <v>267</v>
      </c>
      <c r="C342" s="152" t="s">
        <v>415</v>
      </c>
    </row>
    <row r="343" spans="1:3" x14ac:dyDescent="0.25">
      <c r="A343" s="153">
        <v>341</v>
      </c>
      <c r="B343" s="149" t="s">
        <v>267</v>
      </c>
      <c r="C343" s="152" t="s">
        <v>415</v>
      </c>
    </row>
    <row r="344" spans="1:3" x14ac:dyDescent="0.25">
      <c r="A344" s="153">
        <v>342</v>
      </c>
      <c r="B344" s="149" t="s">
        <v>268</v>
      </c>
      <c r="C344" s="152" t="s">
        <v>414</v>
      </c>
    </row>
    <row r="345" spans="1:3" x14ac:dyDescent="0.25">
      <c r="A345" s="153">
        <v>343</v>
      </c>
      <c r="B345" s="149" t="s">
        <v>269</v>
      </c>
      <c r="C345" s="152" t="s">
        <v>414</v>
      </c>
    </row>
    <row r="346" spans="1:3" x14ac:dyDescent="0.25">
      <c r="A346" s="153">
        <v>344</v>
      </c>
      <c r="B346" s="149" t="s">
        <v>270</v>
      </c>
      <c r="C346" s="152" t="s">
        <v>414</v>
      </c>
    </row>
    <row r="347" spans="1:3" x14ac:dyDescent="0.25">
      <c r="A347" s="153">
        <v>344</v>
      </c>
      <c r="B347" s="149" t="s">
        <v>270</v>
      </c>
      <c r="C347" s="152" t="s">
        <v>415</v>
      </c>
    </row>
    <row r="348" spans="1:3" x14ac:dyDescent="0.25">
      <c r="A348" s="153">
        <v>345</v>
      </c>
      <c r="B348" s="149" t="s">
        <v>271</v>
      </c>
      <c r="C348" s="152" t="s">
        <v>414</v>
      </c>
    </row>
    <row r="349" spans="1:3" x14ac:dyDescent="0.25">
      <c r="A349" s="153">
        <v>346</v>
      </c>
      <c r="B349" s="149" t="s">
        <v>272</v>
      </c>
      <c r="C349" s="152" t="s">
        <v>415</v>
      </c>
    </row>
    <row r="350" spans="1:3" x14ac:dyDescent="0.25">
      <c r="A350" s="153">
        <v>347</v>
      </c>
      <c r="B350" s="149" t="s">
        <v>273</v>
      </c>
      <c r="C350" s="152" t="s">
        <v>415</v>
      </c>
    </row>
    <row r="351" spans="1:3" x14ac:dyDescent="0.25">
      <c r="A351" s="153">
        <v>348</v>
      </c>
      <c r="B351" s="149" t="s">
        <v>273</v>
      </c>
      <c r="C351" s="152" t="s">
        <v>415</v>
      </c>
    </row>
    <row r="352" spans="1:3" x14ac:dyDescent="0.25">
      <c r="A352" s="153">
        <v>349</v>
      </c>
      <c r="B352" s="149" t="s">
        <v>219</v>
      </c>
      <c r="C352" s="152" t="s">
        <v>414</v>
      </c>
    </row>
    <row r="353" spans="1:3" x14ac:dyDescent="0.25">
      <c r="A353" s="153">
        <v>350</v>
      </c>
      <c r="B353" s="149" t="s">
        <v>274</v>
      </c>
      <c r="C353" s="152" t="s">
        <v>415</v>
      </c>
    </row>
    <row r="354" spans="1:3" x14ac:dyDescent="0.25">
      <c r="A354" s="153">
        <v>351</v>
      </c>
      <c r="B354" s="149" t="s">
        <v>275</v>
      </c>
      <c r="C354" s="152" t="s">
        <v>414</v>
      </c>
    </row>
    <row r="355" spans="1:3" x14ac:dyDescent="0.25">
      <c r="A355" s="153">
        <v>352</v>
      </c>
      <c r="B355" s="149" t="s">
        <v>276</v>
      </c>
      <c r="C355" s="152" t="s">
        <v>414</v>
      </c>
    </row>
    <row r="356" spans="1:3" x14ac:dyDescent="0.25">
      <c r="A356" s="153">
        <v>353</v>
      </c>
      <c r="B356" s="149" t="s">
        <v>277</v>
      </c>
      <c r="C356" s="152" t="s">
        <v>414</v>
      </c>
    </row>
    <row r="357" spans="1:3" x14ac:dyDescent="0.25">
      <c r="A357" s="153">
        <v>354</v>
      </c>
      <c r="B357" s="149" t="s">
        <v>194</v>
      </c>
      <c r="C357" s="152" t="s">
        <v>415</v>
      </c>
    </row>
    <row r="358" spans="1:3" x14ac:dyDescent="0.25">
      <c r="A358" s="153">
        <v>355</v>
      </c>
      <c r="B358" s="149" t="s">
        <v>278</v>
      </c>
      <c r="C358" s="152" t="s">
        <v>414</v>
      </c>
    </row>
    <row r="359" spans="1:3" x14ac:dyDescent="0.25">
      <c r="A359" s="153">
        <v>357</v>
      </c>
      <c r="B359" s="149" t="s">
        <v>279</v>
      </c>
      <c r="C359" s="152" t="s">
        <v>415</v>
      </c>
    </row>
    <row r="360" spans="1:3" x14ac:dyDescent="0.25">
      <c r="A360" s="153">
        <v>358</v>
      </c>
      <c r="B360" s="149" t="s">
        <v>279</v>
      </c>
      <c r="C360" s="152" t="s">
        <v>415</v>
      </c>
    </row>
    <row r="361" spans="1:3" x14ac:dyDescent="0.25">
      <c r="A361" s="153">
        <v>359</v>
      </c>
      <c r="B361" s="149" t="s">
        <v>279</v>
      </c>
      <c r="C361" s="152" t="s">
        <v>415</v>
      </c>
    </row>
    <row r="362" spans="1:3" x14ac:dyDescent="0.25">
      <c r="A362" s="153">
        <v>360</v>
      </c>
      <c r="B362" s="149" t="s">
        <v>279</v>
      </c>
      <c r="C362" s="152" t="s">
        <v>415</v>
      </c>
    </row>
    <row r="363" spans="1:3" x14ac:dyDescent="0.25">
      <c r="A363" s="153">
        <v>361</v>
      </c>
      <c r="B363" s="149" t="s">
        <v>279</v>
      </c>
      <c r="C363" s="152" t="s">
        <v>415</v>
      </c>
    </row>
    <row r="364" spans="1:3" x14ac:dyDescent="0.25">
      <c r="A364" s="153">
        <v>362</v>
      </c>
      <c r="B364" s="149" t="s">
        <v>279</v>
      </c>
      <c r="C364" s="152" t="s">
        <v>415</v>
      </c>
    </row>
    <row r="365" spans="1:3" x14ac:dyDescent="0.25">
      <c r="A365" s="153">
        <v>363</v>
      </c>
      <c r="B365" s="149" t="s">
        <v>279</v>
      </c>
      <c r="C365" s="152" t="s">
        <v>415</v>
      </c>
    </row>
    <row r="366" spans="1:3" x14ac:dyDescent="0.25">
      <c r="A366" s="153">
        <v>364</v>
      </c>
      <c r="B366" s="149" t="s">
        <v>279</v>
      </c>
      <c r="C366" s="152" t="s">
        <v>415</v>
      </c>
    </row>
    <row r="367" spans="1:3" x14ac:dyDescent="0.25">
      <c r="A367" s="153">
        <v>365</v>
      </c>
      <c r="B367" s="149" t="s">
        <v>279</v>
      </c>
      <c r="C367" s="152" t="s">
        <v>415</v>
      </c>
    </row>
    <row r="368" spans="1:3" x14ac:dyDescent="0.25">
      <c r="A368" s="153">
        <v>366</v>
      </c>
      <c r="B368" s="149" t="s">
        <v>279</v>
      </c>
      <c r="C368" s="152" t="s">
        <v>415</v>
      </c>
    </row>
    <row r="369" spans="1:3" x14ac:dyDescent="0.25">
      <c r="A369" s="153">
        <v>367</v>
      </c>
      <c r="B369" s="149" t="s">
        <v>279</v>
      </c>
      <c r="C369" s="152" t="s">
        <v>415</v>
      </c>
    </row>
    <row r="370" spans="1:3" x14ac:dyDescent="0.25">
      <c r="A370" s="153">
        <v>368</v>
      </c>
      <c r="B370" s="149" t="s">
        <v>279</v>
      </c>
      <c r="C370" s="152" t="s">
        <v>415</v>
      </c>
    </row>
    <row r="371" spans="1:3" x14ac:dyDescent="0.25">
      <c r="A371" s="153">
        <v>369</v>
      </c>
      <c r="B371" s="149" t="s">
        <v>279</v>
      </c>
      <c r="C371" s="152" t="s">
        <v>415</v>
      </c>
    </row>
    <row r="372" spans="1:3" x14ac:dyDescent="0.25">
      <c r="A372" s="153">
        <v>370</v>
      </c>
      <c r="B372" s="149" t="s">
        <v>279</v>
      </c>
      <c r="C372" s="152" t="s">
        <v>415</v>
      </c>
    </row>
    <row r="373" spans="1:3" x14ac:dyDescent="0.25">
      <c r="A373" s="153">
        <v>371</v>
      </c>
      <c r="B373" s="149" t="s">
        <v>279</v>
      </c>
      <c r="C373" s="152" t="s">
        <v>415</v>
      </c>
    </row>
    <row r="374" spans="1:3" x14ac:dyDescent="0.25">
      <c r="A374" s="153">
        <v>372</v>
      </c>
      <c r="B374" s="149" t="s">
        <v>259</v>
      </c>
      <c r="C374" s="152" t="s">
        <v>414</v>
      </c>
    </row>
    <row r="375" spans="1:3" x14ac:dyDescent="0.25">
      <c r="A375" s="153">
        <v>373</v>
      </c>
      <c r="B375" s="149" t="s">
        <v>207</v>
      </c>
      <c r="C375" s="152" t="s">
        <v>414</v>
      </c>
    </row>
    <row r="376" spans="1:3" x14ac:dyDescent="0.25">
      <c r="A376" s="153">
        <v>374</v>
      </c>
      <c r="B376" s="149" t="s">
        <v>207</v>
      </c>
      <c r="C376" s="152" t="s">
        <v>414</v>
      </c>
    </row>
    <row r="377" spans="1:3" x14ac:dyDescent="0.25">
      <c r="A377" s="153">
        <v>375</v>
      </c>
      <c r="B377" s="149" t="s">
        <v>207</v>
      </c>
      <c r="C377" s="152" t="s">
        <v>414</v>
      </c>
    </row>
    <row r="378" spans="1:3" x14ac:dyDescent="0.25">
      <c r="A378" s="153">
        <v>376</v>
      </c>
      <c r="B378" s="149" t="s">
        <v>207</v>
      </c>
      <c r="C378" s="152" t="s">
        <v>414</v>
      </c>
    </row>
    <row r="379" spans="1:3" x14ac:dyDescent="0.25">
      <c r="A379" s="153">
        <v>377</v>
      </c>
      <c r="B379" s="149" t="s">
        <v>207</v>
      </c>
      <c r="C379" s="152" t="s">
        <v>414</v>
      </c>
    </row>
    <row r="380" spans="1:3" x14ac:dyDescent="0.25">
      <c r="A380" s="153">
        <v>378</v>
      </c>
      <c r="B380" s="149" t="s">
        <v>207</v>
      </c>
      <c r="C380" s="152" t="s">
        <v>414</v>
      </c>
    </row>
    <row r="381" spans="1:3" x14ac:dyDescent="0.25">
      <c r="A381" s="153">
        <v>380</v>
      </c>
      <c r="B381" s="149" t="s">
        <v>207</v>
      </c>
      <c r="C381" s="152" t="s">
        <v>414</v>
      </c>
    </row>
    <row r="382" spans="1:3" x14ac:dyDescent="0.25">
      <c r="A382" s="153">
        <v>381</v>
      </c>
      <c r="B382" s="149" t="s">
        <v>207</v>
      </c>
      <c r="C382" s="152" t="s">
        <v>414</v>
      </c>
    </row>
    <row r="383" spans="1:3" x14ac:dyDescent="0.25">
      <c r="A383" s="153">
        <v>382</v>
      </c>
      <c r="B383" s="149" t="s">
        <v>207</v>
      </c>
      <c r="C383" s="152" t="s">
        <v>414</v>
      </c>
    </row>
    <row r="384" spans="1:3" x14ac:dyDescent="0.25">
      <c r="A384" s="153">
        <v>384</v>
      </c>
      <c r="B384" s="149" t="s">
        <v>219</v>
      </c>
      <c r="C384" s="152" t="s">
        <v>414</v>
      </c>
    </row>
    <row r="385" spans="1:3" x14ac:dyDescent="0.25">
      <c r="A385" s="153">
        <v>385</v>
      </c>
      <c r="B385" s="149" t="s">
        <v>207</v>
      </c>
      <c r="C385" s="152" t="s">
        <v>415</v>
      </c>
    </row>
    <row r="386" spans="1:3" x14ac:dyDescent="0.25">
      <c r="A386" s="153">
        <v>386</v>
      </c>
      <c r="B386" s="149" t="s">
        <v>187</v>
      </c>
      <c r="C386" s="152" t="s">
        <v>415</v>
      </c>
    </row>
    <row r="387" spans="1:3" x14ac:dyDescent="0.25">
      <c r="A387" s="153">
        <v>387</v>
      </c>
      <c r="B387" s="149" t="s">
        <v>212</v>
      </c>
      <c r="C387" s="152" t="s">
        <v>415</v>
      </c>
    </row>
    <row r="388" spans="1:3" x14ac:dyDescent="0.25">
      <c r="A388" s="153">
        <v>388</v>
      </c>
      <c r="B388" s="149" t="s">
        <v>207</v>
      </c>
      <c r="C388" s="152" t="s">
        <v>415</v>
      </c>
    </row>
    <row r="389" spans="1:3" x14ac:dyDescent="0.25">
      <c r="A389" s="153">
        <v>389</v>
      </c>
      <c r="B389" s="149" t="s">
        <v>198</v>
      </c>
      <c r="C389" s="152" t="s">
        <v>415</v>
      </c>
    </row>
    <row r="390" spans="1:3" x14ac:dyDescent="0.25">
      <c r="A390" s="153">
        <v>390</v>
      </c>
      <c r="B390" s="149" t="s">
        <v>207</v>
      </c>
      <c r="C390" s="152" t="s">
        <v>414</v>
      </c>
    </row>
    <row r="391" spans="1:3" x14ac:dyDescent="0.25">
      <c r="A391" s="153">
        <v>391</v>
      </c>
      <c r="B391" s="149" t="s">
        <v>280</v>
      </c>
      <c r="C391" s="152" t="s">
        <v>415</v>
      </c>
    </row>
    <row r="392" spans="1:3" x14ac:dyDescent="0.25">
      <c r="A392" s="153">
        <v>392</v>
      </c>
      <c r="B392" s="149" t="s">
        <v>281</v>
      </c>
      <c r="C392" s="152" t="s">
        <v>414</v>
      </c>
    </row>
    <row r="393" spans="1:3" x14ac:dyDescent="0.25">
      <c r="A393" s="153">
        <v>393</v>
      </c>
      <c r="B393" s="149" t="s">
        <v>282</v>
      </c>
      <c r="C393" s="152" t="s">
        <v>414</v>
      </c>
    </row>
    <row r="394" spans="1:3" x14ac:dyDescent="0.25">
      <c r="A394" s="153">
        <v>394</v>
      </c>
      <c r="B394" s="149" t="s">
        <v>238</v>
      </c>
      <c r="C394" s="152" t="s">
        <v>414</v>
      </c>
    </row>
    <row r="395" spans="1:3" x14ac:dyDescent="0.25">
      <c r="A395" s="153">
        <v>395</v>
      </c>
      <c r="B395" s="149" t="s">
        <v>283</v>
      </c>
      <c r="C395" s="152" t="s">
        <v>414</v>
      </c>
    </row>
    <row r="396" spans="1:3" x14ac:dyDescent="0.25">
      <c r="A396" s="153">
        <v>396</v>
      </c>
      <c r="B396" s="149" t="s">
        <v>217</v>
      </c>
      <c r="C396" s="152" t="s">
        <v>414</v>
      </c>
    </row>
    <row r="397" spans="1:3" x14ac:dyDescent="0.25">
      <c r="A397" s="153">
        <v>397</v>
      </c>
      <c r="B397" s="149" t="s">
        <v>284</v>
      </c>
      <c r="C397" s="152" t="s">
        <v>414</v>
      </c>
    </row>
    <row r="398" spans="1:3" x14ac:dyDescent="0.25">
      <c r="A398" s="153">
        <v>398</v>
      </c>
      <c r="B398" s="149" t="s">
        <v>285</v>
      </c>
      <c r="C398" s="152" t="s">
        <v>414</v>
      </c>
    </row>
    <row r="399" spans="1:3" x14ac:dyDescent="0.25">
      <c r="A399" s="153">
        <v>399</v>
      </c>
      <c r="B399" s="149" t="s">
        <v>286</v>
      </c>
      <c r="C399" s="152" t="s">
        <v>415</v>
      </c>
    </row>
    <row r="400" spans="1:3" x14ac:dyDescent="0.25">
      <c r="A400" s="153">
        <v>400</v>
      </c>
      <c r="B400" s="149" t="s">
        <v>237</v>
      </c>
      <c r="C400" s="152" t="s">
        <v>414</v>
      </c>
    </row>
    <row r="401" spans="1:3" x14ac:dyDescent="0.25">
      <c r="A401" s="153">
        <v>401</v>
      </c>
      <c r="B401" s="149" t="s">
        <v>287</v>
      </c>
      <c r="C401" s="152" t="s">
        <v>415</v>
      </c>
    </row>
    <row r="402" spans="1:3" x14ac:dyDescent="0.25">
      <c r="A402" s="153">
        <v>403</v>
      </c>
      <c r="B402" s="149" t="s">
        <v>193</v>
      </c>
      <c r="C402" s="152" t="s">
        <v>414</v>
      </c>
    </row>
    <row r="403" spans="1:3" x14ac:dyDescent="0.25">
      <c r="A403" s="153">
        <v>404</v>
      </c>
      <c r="B403" s="149" t="s">
        <v>288</v>
      </c>
      <c r="C403" s="152" t="s">
        <v>414</v>
      </c>
    </row>
    <row r="404" spans="1:3" x14ac:dyDescent="0.25">
      <c r="A404" s="153">
        <v>405</v>
      </c>
      <c r="B404" s="149" t="s">
        <v>289</v>
      </c>
      <c r="C404" s="152" t="s">
        <v>415</v>
      </c>
    </row>
    <row r="405" spans="1:3" x14ac:dyDescent="0.25">
      <c r="A405" s="153">
        <v>406</v>
      </c>
      <c r="B405" s="149" t="s">
        <v>290</v>
      </c>
      <c r="C405" s="152" t="s">
        <v>415</v>
      </c>
    </row>
    <row r="406" spans="1:3" x14ac:dyDescent="0.25">
      <c r="A406" s="153">
        <v>407</v>
      </c>
      <c r="B406" s="149" t="s">
        <v>291</v>
      </c>
      <c r="C406" s="152" t="s">
        <v>415</v>
      </c>
    </row>
    <row r="407" spans="1:3" x14ac:dyDescent="0.25">
      <c r="A407" s="153">
        <v>408</v>
      </c>
      <c r="B407" s="149" t="s">
        <v>292</v>
      </c>
      <c r="C407" s="152" t="s">
        <v>415</v>
      </c>
    </row>
    <row r="408" spans="1:3" x14ac:dyDescent="0.25">
      <c r="A408" s="153">
        <v>409</v>
      </c>
      <c r="B408" s="149" t="s">
        <v>293</v>
      </c>
      <c r="C408" s="152" t="s">
        <v>415</v>
      </c>
    </row>
    <row r="409" spans="1:3" x14ac:dyDescent="0.25">
      <c r="A409" s="153">
        <v>410</v>
      </c>
      <c r="B409" s="149" t="s">
        <v>294</v>
      </c>
      <c r="C409" s="152" t="s">
        <v>415</v>
      </c>
    </row>
    <row r="410" spans="1:3" x14ac:dyDescent="0.25">
      <c r="A410" s="153">
        <v>411</v>
      </c>
      <c r="B410" s="149" t="s">
        <v>295</v>
      </c>
      <c r="C410" s="152" t="s">
        <v>415</v>
      </c>
    </row>
    <row r="411" spans="1:3" x14ac:dyDescent="0.25">
      <c r="A411" s="153">
        <v>412</v>
      </c>
      <c r="B411" s="149" t="s">
        <v>296</v>
      </c>
      <c r="C411" s="152" t="s">
        <v>415</v>
      </c>
    </row>
    <row r="412" spans="1:3" x14ac:dyDescent="0.25">
      <c r="A412" s="153">
        <v>413</v>
      </c>
      <c r="B412" s="149" t="s">
        <v>297</v>
      </c>
      <c r="C412" s="152" t="s">
        <v>415</v>
      </c>
    </row>
    <row r="413" spans="1:3" x14ac:dyDescent="0.25">
      <c r="A413" s="153">
        <v>414</v>
      </c>
      <c r="B413" s="149" t="s">
        <v>298</v>
      </c>
      <c r="C413" s="152" t="s">
        <v>415</v>
      </c>
    </row>
    <row r="414" spans="1:3" x14ac:dyDescent="0.25">
      <c r="A414" s="153">
        <v>415</v>
      </c>
      <c r="B414" s="149" t="s">
        <v>299</v>
      </c>
      <c r="C414" s="152" t="s">
        <v>415</v>
      </c>
    </row>
    <row r="415" spans="1:3" x14ac:dyDescent="0.25">
      <c r="A415" s="153">
        <v>416</v>
      </c>
      <c r="B415" s="149" t="s">
        <v>300</v>
      </c>
      <c r="C415" s="152" t="s">
        <v>415</v>
      </c>
    </row>
    <row r="416" spans="1:3" x14ac:dyDescent="0.25">
      <c r="A416" s="153">
        <v>417</v>
      </c>
      <c r="B416" s="149" t="s">
        <v>301</v>
      </c>
      <c r="C416" s="152" t="s">
        <v>415</v>
      </c>
    </row>
    <row r="417" spans="1:3" x14ac:dyDescent="0.25">
      <c r="A417" s="153">
        <v>418</v>
      </c>
      <c r="B417" s="149" t="s">
        <v>302</v>
      </c>
      <c r="C417" s="152" t="s">
        <v>415</v>
      </c>
    </row>
    <row r="418" spans="1:3" x14ac:dyDescent="0.25">
      <c r="A418" s="153">
        <v>419</v>
      </c>
      <c r="B418" s="149" t="s">
        <v>303</v>
      </c>
      <c r="C418" s="152" t="s">
        <v>415</v>
      </c>
    </row>
    <row r="419" spans="1:3" x14ac:dyDescent="0.25">
      <c r="A419" s="153">
        <v>420</v>
      </c>
      <c r="B419" s="149" t="s">
        <v>304</v>
      </c>
      <c r="C419" s="152" t="s">
        <v>415</v>
      </c>
    </row>
    <row r="420" spans="1:3" x14ac:dyDescent="0.25">
      <c r="A420" s="153">
        <v>421</v>
      </c>
      <c r="B420" s="149" t="s">
        <v>305</v>
      </c>
      <c r="C420" s="152" t="s">
        <v>415</v>
      </c>
    </row>
    <row r="421" spans="1:3" x14ac:dyDescent="0.25">
      <c r="A421" s="153">
        <v>422</v>
      </c>
      <c r="B421" s="149" t="s">
        <v>306</v>
      </c>
      <c r="C421" s="152" t="s">
        <v>415</v>
      </c>
    </row>
    <row r="422" spans="1:3" x14ac:dyDescent="0.25">
      <c r="A422" s="153">
        <v>423</v>
      </c>
      <c r="B422" s="149" t="s">
        <v>307</v>
      </c>
      <c r="C422" s="152" t="s">
        <v>415</v>
      </c>
    </row>
    <row r="423" spans="1:3" x14ac:dyDescent="0.25">
      <c r="A423" s="153">
        <v>424</v>
      </c>
      <c r="B423" s="149" t="s">
        <v>308</v>
      </c>
      <c r="C423" s="152" t="s">
        <v>415</v>
      </c>
    </row>
    <row r="424" spans="1:3" x14ac:dyDescent="0.25">
      <c r="A424" s="153">
        <v>425</v>
      </c>
      <c r="B424" s="149" t="s">
        <v>309</v>
      </c>
      <c r="C424" s="152" t="s">
        <v>414</v>
      </c>
    </row>
    <row r="425" spans="1:3" x14ac:dyDescent="0.25">
      <c r="A425" s="153">
        <v>426</v>
      </c>
      <c r="B425" s="149" t="s">
        <v>219</v>
      </c>
      <c r="C425" s="152" t="s">
        <v>414</v>
      </c>
    </row>
    <row r="426" spans="1:3" x14ac:dyDescent="0.25">
      <c r="A426" s="153">
        <v>427</v>
      </c>
      <c r="B426" s="149" t="s">
        <v>310</v>
      </c>
      <c r="C426" s="152" t="s">
        <v>414</v>
      </c>
    </row>
    <row r="427" spans="1:3" x14ac:dyDescent="0.25">
      <c r="A427" s="153">
        <v>428</v>
      </c>
      <c r="B427" s="149" t="s">
        <v>311</v>
      </c>
      <c r="C427" s="152" t="s">
        <v>410</v>
      </c>
    </row>
    <row r="428" spans="1:3" x14ac:dyDescent="0.25">
      <c r="A428" s="153">
        <v>429</v>
      </c>
      <c r="B428" s="149" t="s">
        <v>312</v>
      </c>
      <c r="C428" s="152" t="s">
        <v>410</v>
      </c>
    </row>
    <row r="429" spans="1:3" x14ac:dyDescent="0.25">
      <c r="A429" s="153">
        <v>430</v>
      </c>
      <c r="B429" s="149" t="s">
        <v>313</v>
      </c>
      <c r="C429" s="152" t="s">
        <v>410</v>
      </c>
    </row>
    <row r="430" spans="1:3" x14ac:dyDescent="0.25">
      <c r="A430" s="153">
        <v>431</v>
      </c>
      <c r="B430" s="149" t="s">
        <v>314</v>
      </c>
      <c r="C430" s="152" t="s">
        <v>410</v>
      </c>
    </row>
    <row r="431" spans="1:3" x14ac:dyDescent="0.25">
      <c r="A431" s="153">
        <v>432</v>
      </c>
      <c r="B431" s="149" t="s">
        <v>219</v>
      </c>
      <c r="C431" s="152" t="s">
        <v>414</v>
      </c>
    </row>
    <row r="432" spans="1:3" x14ac:dyDescent="0.25">
      <c r="A432" s="153">
        <v>434</v>
      </c>
      <c r="B432" s="149" t="s">
        <v>315</v>
      </c>
      <c r="C432" s="152" t="s">
        <v>415</v>
      </c>
    </row>
    <row r="433" spans="1:3" x14ac:dyDescent="0.25">
      <c r="A433" s="153">
        <v>435</v>
      </c>
      <c r="B433" s="149" t="s">
        <v>316</v>
      </c>
      <c r="C433" s="152" t="s">
        <v>414</v>
      </c>
    </row>
    <row r="434" spans="1:3" x14ac:dyDescent="0.25">
      <c r="A434" s="153">
        <v>436</v>
      </c>
      <c r="B434" s="149" t="s">
        <v>317</v>
      </c>
      <c r="C434" s="152" t="s">
        <v>414</v>
      </c>
    </row>
    <row r="435" spans="1:3" x14ac:dyDescent="0.25">
      <c r="A435" s="153">
        <v>437</v>
      </c>
      <c r="B435" s="149" t="s">
        <v>318</v>
      </c>
      <c r="C435" s="152" t="s">
        <v>414</v>
      </c>
    </row>
    <row r="436" spans="1:3" x14ac:dyDescent="0.25">
      <c r="A436" s="153">
        <v>439</v>
      </c>
      <c r="B436" s="149" t="s">
        <v>319</v>
      </c>
      <c r="C436" s="152" t="s">
        <v>414</v>
      </c>
    </row>
    <row r="437" spans="1:3" x14ac:dyDescent="0.25">
      <c r="A437" s="153">
        <v>440</v>
      </c>
      <c r="B437" s="149" t="s">
        <v>320</v>
      </c>
      <c r="C437" s="152" t="s">
        <v>414</v>
      </c>
    </row>
    <row r="438" spans="1:3" x14ac:dyDescent="0.25">
      <c r="A438" s="153">
        <v>441</v>
      </c>
      <c r="B438" s="149" t="s">
        <v>223</v>
      </c>
      <c r="C438" s="152" t="s">
        <v>414</v>
      </c>
    </row>
    <row r="439" spans="1:3" x14ac:dyDescent="0.25">
      <c r="A439" s="153">
        <v>442</v>
      </c>
      <c r="B439" s="149" t="s">
        <v>219</v>
      </c>
      <c r="C439" s="152" t="s">
        <v>415</v>
      </c>
    </row>
    <row r="440" spans="1:3" x14ac:dyDescent="0.25">
      <c r="A440" s="153">
        <v>443</v>
      </c>
      <c r="B440" s="149" t="s">
        <v>259</v>
      </c>
      <c r="C440" s="152" t="s">
        <v>414</v>
      </c>
    </row>
    <row r="441" spans="1:3" x14ac:dyDescent="0.25">
      <c r="A441" s="153">
        <v>444</v>
      </c>
      <c r="B441" s="149" t="s">
        <v>262</v>
      </c>
      <c r="C441" s="152" t="s">
        <v>414</v>
      </c>
    </row>
    <row r="442" spans="1:3" x14ac:dyDescent="0.25">
      <c r="A442" s="153">
        <v>444</v>
      </c>
      <c r="B442" s="149" t="s">
        <v>262</v>
      </c>
      <c r="C442" s="152" t="s">
        <v>415</v>
      </c>
    </row>
    <row r="443" spans="1:3" x14ac:dyDescent="0.25">
      <c r="A443" s="153">
        <v>445</v>
      </c>
      <c r="B443" s="149" t="s">
        <v>321</v>
      </c>
      <c r="C443" s="152" t="s">
        <v>414</v>
      </c>
    </row>
    <row r="444" spans="1:3" x14ac:dyDescent="0.25">
      <c r="A444" s="153">
        <v>446</v>
      </c>
      <c r="B444" s="149" t="s">
        <v>321</v>
      </c>
      <c r="C444" s="152" t="s">
        <v>414</v>
      </c>
    </row>
    <row r="445" spans="1:3" x14ac:dyDescent="0.25">
      <c r="A445" s="153">
        <v>447</v>
      </c>
      <c r="B445" s="149" t="s">
        <v>233</v>
      </c>
      <c r="C445" s="152" t="s">
        <v>414</v>
      </c>
    </row>
    <row r="446" spans="1:3" x14ac:dyDescent="0.25">
      <c r="A446" s="153">
        <v>448</v>
      </c>
      <c r="B446" s="149" t="s">
        <v>233</v>
      </c>
      <c r="C446" s="152" t="s">
        <v>414</v>
      </c>
    </row>
    <row r="447" spans="1:3" x14ac:dyDescent="0.25">
      <c r="A447" s="153">
        <v>449</v>
      </c>
      <c r="B447" s="149" t="s">
        <v>233</v>
      </c>
      <c r="C447" s="152" t="s">
        <v>414</v>
      </c>
    </row>
    <row r="448" spans="1:3" x14ac:dyDescent="0.25">
      <c r="A448" s="153">
        <v>450</v>
      </c>
      <c r="B448" s="149" t="s">
        <v>233</v>
      </c>
      <c r="C448" s="152" t="s">
        <v>414</v>
      </c>
    </row>
    <row r="449" spans="1:3" x14ac:dyDescent="0.25">
      <c r="A449" s="153">
        <v>451</v>
      </c>
      <c r="B449" s="149" t="s">
        <v>233</v>
      </c>
      <c r="C449" s="152" t="s">
        <v>414</v>
      </c>
    </row>
    <row r="450" spans="1:3" x14ac:dyDescent="0.25">
      <c r="A450" s="153">
        <v>452</v>
      </c>
      <c r="B450" s="149" t="s">
        <v>233</v>
      </c>
      <c r="C450" s="152" t="s">
        <v>414</v>
      </c>
    </row>
    <row r="451" spans="1:3" x14ac:dyDescent="0.25">
      <c r="A451" s="153">
        <v>453</v>
      </c>
      <c r="B451" s="149" t="s">
        <v>233</v>
      </c>
      <c r="C451" s="152" t="s">
        <v>414</v>
      </c>
    </row>
    <row r="452" spans="1:3" x14ac:dyDescent="0.25">
      <c r="A452" s="153">
        <v>454</v>
      </c>
      <c r="B452" s="149" t="s">
        <v>233</v>
      </c>
      <c r="C452" s="152" t="s">
        <v>414</v>
      </c>
    </row>
    <row r="453" spans="1:3" x14ac:dyDescent="0.25">
      <c r="A453" s="153">
        <v>455</v>
      </c>
      <c r="B453" s="149" t="s">
        <v>233</v>
      </c>
      <c r="C453" s="152" t="s">
        <v>414</v>
      </c>
    </row>
    <row r="454" spans="1:3" x14ac:dyDescent="0.25">
      <c r="A454" s="153">
        <v>456</v>
      </c>
      <c r="B454" s="149" t="s">
        <v>233</v>
      </c>
      <c r="C454" s="152" t="s">
        <v>414</v>
      </c>
    </row>
    <row r="455" spans="1:3" x14ac:dyDescent="0.25">
      <c r="A455" s="153">
        <v>459</v>
      </c>
      <c r="B455" s="149" t="s">
        <v>233</v>
      </c>
      <c r="C455" s="152" t="s">
        <v>414</v>
      </c>
    </row>
    <row r="456" spans="1:3" x14ac:dyDescent="0.25">
      <c r="A456" s="153">
        <v>460</v>
      </c>
      <c r="B456" s="149" t="s">
        <v>322</v>
      </c>
      <c r="C456" s="152" t="s">
        <v>415</v>
      </c>
    </row>
    <row r="457" spans="1:3" x14ac:dyDescent="0.25">
      <c r="A457" s="153">
        <v>461</v>
      </c>
      <c r="B457" s="149" t="s">
        <v>322</v>
      </c>
      <c r="C457" s="152" t="s">
        <v>415</v>
      </c>
    </row>
    <row r="458" spans="1:3" x14ac:dyDescent="0.25">
      <c r="A458" s="153">
        <v>462</v>
      </c>
      <c r="B458" s="149" t="s">
        <v>323</v>
      </c>
      <c r="C458" s="152" t="s">
        <v>415</v>
      </c>
    </row>
    <row r="459" spans="1:3" x14ac:dyDescent="0.25">
      <c r="A459" s="153">
        <v>463</v>
      </c>
      <c r="B459" s="149" t="s">
        <v>324</v>
      </c>
      <c r="C459" s="152" t="s">
        <v>415</v>
      </c>
    </row>
    <row r="460" spans="1:3" x14ac:dyDescent="0.25">
      <c r="A460" s="153">
        <v>464</v>
      </c>
      <c r="B460" s="149" t="s">
        <v>325</v>
      </c>
      <c r="C460" s="152" t="s">
        <v>414</v>
      </c>
    </row>
    <row r="461" spans="1:3" x14ac:dyDescent="0.25">
      <c r="A461" s="153">
        <v>465</v>
      </c>
      <c r="B461" s="149" t="s">
        <v>326</v>
      </c>
      <c r="C461" s="152" t="s">
        <v>414</v>
      </c>
    </row>
    <row r="462" spans="1:3" x14ac:dyDescent="0.25">
      <c r="A462" s="153">
        <v>466</v>
      </c>
      <c r="B462" s="149" t="s">
        <v>327</v>
      </c>
      <c r="C462" s="152" t="s">
        <v>414</v>
      </c>
    </row>
    <row r="463" spans="1:3" x14ac:dyDescent="0.25">
      <c r="A463" s="153">
        <v>467</v>
      </c>
      <c r="B463" s="149" t="s">
        <v>327</v>
      </c>
      <c r="C463" s="152" t="s">
        <v>414</v>
      </c>
    </row>
    <row r="464" spans="1:3" x14ac:dyDescent="0.25">
      <c r="A464" s="153">
        <v>468</v>
      </c>
      <c r="B464" s="149" t="s">
        <v>327</v>
      </c>
      <c r="C464" s="152" t="s">
        <v>414</v>
      </c>
    </row>
    <row r="465" spans="1:3" x14ac:dyDescent="0.25">
      <c r="A465" s="153">
        <v>469</v>
      </c>
      <c r="B465" s="149" t="s">
        <v>327</v>
      </c>
      <c r="C465" s="152" t="s">
        <v>414</v>
      </c>
    </row>
    <row r="466" spans="1:3" x14ac:dyDescent="0.25">
      <c r="A466" s="153">
        <v>470</v>
      </c>
      <c r="B466" s="149" t="s">
        <v>327</v>
      </c>
      <c r="C466" s="152" t="s">
        <v>414</v>
      </c>
    </row>
    <row r="467" spans="1:3" x14ac:dyDescent="0.25">
      <c r="A467" s="153">
        <v>473</v>
      </c>
      <c r="B467" s="149" t="s">
        <v>328</v>
      </c>
      <c r="C467" s="152" t="s">
        <v>414</v>
      </c>
    </row>
    <row r="468" spans="1:3" x14ac:dyDescent="0.25">
      <c r="A468" s="153">
        <v>474</v>
      </c>
      <c r="B468" s="149" t="s">
        <v>329</v>
      </c>
      <c r="C468" s="152" t="s">
        <v>415</v>
      </c>
    </row>
    <row r="469" spans="1:3" x14ac:dyDescent="0.25">
      <c r="A469" s="153">
        <v>475</v>
      </c>
      <c r="B469" s="149" t="s">
        <v>330</v>
      </c>
      <c r="C469" s="152" t="s">
        <v>414</v>
      </c>
    </row>
    <row r="470" spans="1:3" x14ac:dyDescent="0.25">
      <c r="A470" s="153">
        <v>476</v>
      </c>
      <c r="B470" s="149" t="s">
        <v>331</v>
      </c>
      <c r="C470" s="152" t="s">
        <v>415</v>
      </c>
    </row>
    <row r="471" spans="1:3" x14ac:dyDescent="0.25">
      <c r="A471" s="153">
        <v>477</v>
      </c>
      <c r="B471" s="149" t="s">
        <v>331</v>
      </c>
      <c r="C471" s="152" t="s">
        <v>415</v>
      </c>
    </row>
    <row r="472" spans="1:3" x14ac:dyDescent="0.25">
      <c r="A472" s="153">
        <v>478</v>
      </c>
      <c r="B472" s="149" t="s">
        <v>262</v>
      </c>
      <c r="C472" s="152" t="s">
        <v>414</v>
      </c>
    </row>
    <row r="473" spans="1:3" x14ac:dyDescent="0.25">
      <c r="A473" s="153">
        <v>479</v>
      </c>
      <c r="B473" s="149" t="s">
        <v>319</v>
      </c>
      <c r="C473" s="152" t="s">
        <v>414</v>
      </c>
    </row>
    <row r="474" spans="1:3" x14ac:dyDescent="0.25">
      <c r="A474" s="153">
        <v>480</v>
      </c>
      <c r="B474" s="149" t="s">
        <v>319</v>
      </c>
      <c r="C474" s="152" t="s">
        <v>414</v>
      </c>
    </row>
    <row r="475" spans="1:3" x14ac:dyDescent="0.25">
      <c r="A475" s="153">
        <v>481</v>
      </c>
      <c r="B475" s="149" t="s">
        <v>319</v>
      </c>
      <c r="C475" s="152" t="s">
        <v>414</v>
      </c>
    </row>
    <row r="476" spans="1:3" x14ac:dyDescent="0.25">
      <c r="A476" s="153">
        <v>482</v>
      </c>
      <c r="B476" s="149" t="s">
        <v>332</v>
      </c>
      <c r="C476" s="152" t="s">
        <v>411</v>
      </c>
    </row>
    <row r="477" spans="1:3" x14ac:dyDescent="0.25">
      <c r="A477" s="153">
        <v>483</v>
      </c>
      <c r="B477" s="149" t="s">
        <v>333</v>
      </c>
      <c r="C477" s="152" t="s">
        <v>411</v>
      </c>
    </row>
    <row r="478" spans="1:3" x14ac:dyDescent="0.25">
      <c r="A478" s="153">
        <v>484</v>
      </c>
      <c r="B478" s="149" t="s">
        <v>334</v>
      </c>
      <c r="C478" s="152" t="s">
        <v>411</v>
      </c>
    </row>
    <row r="479" spans="1:3" x14ac:dyDescent="0.25">
      <c r="A479" s="153">
        <v>485</v>
      </c>
      <c r="B479" s="149" t="s">
        <v>335</v>
      </c>
      <c r="C479" s="152" t="s">
        <v>411</v>
      </c>
    </row>
    <row r="480" spans="1:3" x14ac:dyDescent="0.25">
      <c r="A480" s="153">
        <v>486</v>
      </c>
      <c r="B480" s="149" t="s">
        <v>336</v>
      </c>
      <c r="C480" s="152" t="s">
        <v>411</v>
      </c>
    </row>
    <row r="481" spans="1:3" x14ac:dyDescent="0.25">
      <c r="A481" s="153">
        <v>487</v>
      </c>
      <c r="B481" s="149" t="s">
        <v>337</v>
      </c>
      <c r="C481" s="152" t="s">
        <v>411</v>
      </c>
    </row>
    <row r="482" spans="1:3" x14ac:dyDescent="0.25">
      <c r="A482" s="153">
        <v>488</v>
      </c>
      <c r="B482" s="149" t="s">
        <v>338</v>
      </c>
      <c r="C482" s="152" t="s">
        <v>411</v>
      </c>
    </row>
    <row r="483" spans="1:3" x14ac:dyDescent="0.25">
      <c r="A483" s="153">
        <v>489</v>
      </c>
      <c r="B483" s="149" t="s">
        <v>339</v>
      </c>
      <c r="C483" s="152" t="s">
        <v>411</v>
      </c>
    </row>
    <row r="484" spans="1:3" x14ac:dyDescent="0.25">
      <c r="A484" s="153">
        <v>490</v>
      </c>
      <c r="B484" s="149" t="s">
        <v>340</v>
      </c>
      <c r="C484" s="152" t="s">
        <v>411</v>
      </c>
    </row>
    <row r="485" spans="1:3" x14ac:dyDescent="0.25">
      <c r="A485" s="153">
        <v>491</v>
      </c>
      <c r="B485" s="149" t="s">
        <v>341</v>
      </c>
      <c r="C485" s="152" t="s">
        <v>411</v>
      </c>
    </row>
    <row r="486" spans="1:3" x14ac:dyDescent="0.25">
      <c r="A486" s="153">
        <v>492</v>
      </c>
      <c r="B486" s="149" t="s">
        <v>342</v>
      </c>
      <c r="C486" s="152" t="s">
        <v>411</v>
      </c>
    </row>
    <row r="487" spans="1:3" x14ac:dyDescent="0.25">
      <c r="A487" s="153">
        <v>493</v>
      </c>
      <c r="B487" s="149" t="s">
        <v>343</v>
      </c>
      <c r="C487" s="152" t="s">
        <v>411</v>
      </c>
    </row>
    <row r="488" spans="1:3" x14ac:dyDescent="0.25">
      <c r="A488" s="153">
        <v>494</v>
      </c>
      <c r="B488" s="149" t="s">
        <v>344</v>
      </c>
      <c r="C488" s="152" t="s">
        <v>411</v>
      </c>
    </row>
    <row r="489" spans="1:3" x14ac:dyDescent="0.25">
      <c r="A489" s="153">
        <v>495</v>
      </c>
      <c r="B489" s="149" t="s">
        <v>345</v>
      </c>
      <c r="C489" s="152" t="s">
        <v>411</v>
      </c>
    </row>
    <row r="490" spans="1:3" x14ac:dyDescent="0.25">
      <c r="A490" s="153">
        <v>496</v>
      </c>
      <c r="B490" s="149" t="s">
        <v>346</v>
      </c>
      <c r="C490" s="152" t="s">
        <v>411</v>
      </c>
    </row>
    <row r="491" spans="1:3" x14ac:dyDescent="0.25">
      <c r="A491" s="153">
        <v>497</v>
      </c>
      <c r="B491" s="149" t="s">
        <v>347</v>
      </c>
      <c r="C491" s="152" t="s">
        <v>411</v>
      </c>
    </row>
    <row r="492" spans="1:3" x14ac:dyDescent="0.25">
      <c r="A492" s="153">
        <v>498</v>
      </c>
      <c r="B492" s="149" t="s">
        <v>348</v>
      </c>
      <c r="C492" s="152" t="s">
        <v>411</v>
      </c>
    </row>
    <row r="493" spans="1:3" x14ac:dyDescent="0.25">
      <c r="A493" s="153">
        <v>701</v>
      </c>
      <c r="B493" s="149" t="s">
        <v>349</v>
      </c>
      <c r="C493" s="152" t="s">
        <v>415</v>
      </c>
    </row>
    <row r="494" spans="1:3" x14ac:dyDescent="0.25">
      <c r="A494" s="153">
        <v>702</v>
      </c>
      <c r="B494" s="149" t="s">
        <v>349</v>
      </c>
      <c r="C494" s="152" t="s">
        <v>415</v>
      </c>
    </row>
    <row r="495" spans="1:3" x14ac:dyDescent="0.25">
      <c r="A495" s="153">
        <v>703</v>
      </c>
      <c r="B495" s="149" t="s">
        <v>285</v>
      </c>
      <c r="C495" s="152" t="s">
        <v>415</v>
      </c>
    </row>
    <row r="496" spans="1:3" x14ac:dyDescent="0.25">
      <c r="A496" s="153">
        <v>704</v>
      </c>
      <c r="B496" s="149" t="s">
        <v>285</v>
      </c>
      <c r="C496" s="152" t="s">
        <v>415</v>
      </c>
    </row>
    <row r="497" spans="1:3" x14ac:dyDescent="0.25">
      <c r="A497" s="153">
        <v>705</v>
      </c>
      <c r="B497" s="149" t="s">
        <v>285</v>
      </c>
      <c r="C497" s="152" t="s">
        <v>415</v>
      </c>
    </row>
    <row r="498" spans="1:3" x14ac:dyDescent="0.25">
      <c r="A498" s="153">
        <v>706</v>
      </c>
      <c r="B498" s="149" t="s">
        <v>285</v>
      </c>
      <c r="C498" s="152" t="s">
        <v>415</v>
      </c>
    </row>
    <row r="499" spans="1:3" x14ac:dyDescent="0.25">
      <c r="A499" s="153">
        <v>707</v>
      </c>
      <c r="B499" s="149" t="s">
        <v>285</v>
      </c>
      <c r="C499" s="152" t="s">
        <v>415</v>
      </c>
    </row>
    <row r="500" spans="1:3" x14ac:dyDescent="0.25">
      <c r="A500" s="153">
        <v>708</v>
      </c>
      <c r="B500" s="149" t="s">
        <v>285</v>
      </c>
      <c r="C500" s="152" t="s">
        <v>415</v>
      </c>
    </row>
    <row r="501" spans="1:3" x14ac:dyDescent="0.25">
      <c r="A501" s="153">
        <v>709</v>
      </c>
      <c r="B501" s="149" t="s">
        <v>285</v>
      </c>
      <c r="C501" s="152" t="s">
        <v>415</v>
      </c>
    </row>
    <row r="502" spans="1:3" x14ac:dyDescent="0.25">
      <c r="A502" s="153">
        <v>710</v>
      </c>
      <c r="B502" s="149" t="s">
        <v>285</v>
      </c>
      <c r="C502" s="152" t="s">
        <v>415</v>
      </c>
    </row>
    <row r="503" spans="1:3" x14ac:dyDescent="0.25">
      <c r="A503" s="153">
        <v>711</v>
      </c>
      <c r="B503" s="149" t="s">
        <v>285</v>
      </c>
      <c r="C503" s="152" t="s">
        <v>415</v>
      </c>
    </row>
    <row r="504" spans="1:3" x14ac:dyDescent="0.25">
      <c r="A504" s="153">
        <v>712</v>
      </c>
      <c r="B504" s="149" t="s">
        <v>350</v>
      </c>
      <c r="C504" s="152" t="s">
        <v>415</v>
      </c>
    </row>
    <row r="505" spans="1:3" x14ac:dyDescent="0.25">
      <c r="A505" s="153">
        <v>713</v>
      </c>
      <c r="B505" s="149" t="s">
        <v>350</v>
      </c>
      <c r="C505" s="152" t="s">
        <v>415</v>
      </c>
    </row>
    <row r="506" spans="1:3" x14ac:dyDescent="0.25">
      <c r="A506" s="153">
        <v>714</v>
      </c>
      <c r="B506" s="149" t="s">
        <v>350</v>
      </c>
      <c r="C506" s="152" t="s">
        <v>415</v>
      </c>
    </row>
    <row r="507" spans="1:3" x14ac:dyDescent="0.25">
      <c r="A507" s="153">
        <v>715</v>
      </c>
      <c r="B507" s="149" t="s">
        <v>350</v>
      </c>
      <c r="C507" s="152" t="s">
        <v>415</v>
      </c>
    </row>
    <row r="508" spans="1:3" x14ac:dyDescent="0.25">
      <c r="A508" s="153">
        <v>716</v>
      </c>
      <c r="B508" s="149" t="s">
        <v>351</v>
      </c>
      <c r="C508" s="152" t="s">
        <v>415</v>
      </c>
    </row>
    <row r="509" spans="1:3" x14ac:dyDescent="0.25">
      <c r="A509" s="153">
        <v>717</v>
      </c>
      <c r="B509" s="149" t="s">
        <v>351</v>
      </c>
      <c r="C509" s="152" t="s">
        <v>415</v>
      </c>
    </row>
    <row r="510" spans="1:3" x14ac:dyDescent="0.25">
      <c r="A510" s="153">
        <v>718</v>
      </c>
      <c r="B510" s="149" t="s">
        <v>352</v>
      </c>
      <c r="C510" s="152" t="s">
        <v>415</v>
      </c>
    </row>
    <row r="511" spans="1:3" x14ac:dyDescent="0.25">
      <c r="A511" s="153">
        <v>719</v>
      </c>
      <c r="B511" s="149" t="s">
        <v>352</v>
      </c>
      <c r="C511" s="152" t="s">
        <v>415</v>
      </c>
    </row>
    <row r="512" spans="1:3" x14ac:dyDescent="0.25">
      <c r="A512" s="153">
        <v>720</v>
      </c>
      <c r="B512" s="149" t="s">
        <v>220</v>
      </c>
      <c r="C512" s="152" t="s">
        <v>414</v>
      </c>
    </row>
    <row r="513" spans="1:3" x14ac:dyDescent="0.25">
      <c r="A513" s="153">
        <v>721</v>
      </c>
      <c r="B513" s="149" t="s">
        <v>353</v>
      </c>
      <c r="C513" s="152" t="s">
        <v>414</v>
      </c>
    </row>
    <row r="514" spans="1:3" x14ac:dyDescent="0.25">
      <c r="A514" s="153">
        <v>722</v>
      </c>
      <c r="B514" s="149" t="s">
        <v>353</v>
      </c>
      <c r="C514" s="152" t="s">
        <v>414</v>
      </c>
    </row>
    <row r="515" spans="1:3" x14ac:dyDescent="0.25">
      <c r="A515" s="153">
        <v>723</v>
      </c>
      <c r="B515" s="149" t="s">
        <v>353</v>
      </c>
      <c r="C515" s="152" t="s">
        <v>414</v>
      </c>
    </row>
    <row r="516" spans="1:3" x14ac:dyDescent="0.25">
      <c r="A516" s="153">
        <v>724</v>
      </c>
      <c r="B516" s="149" t="s">
        <v>353</v>
      </c>
      <c r="C516" s="152" t="s">
        <v>414</v>
      </c>
    </row>
    <row r="517" spans="1:3" x14ac:dyDescent="0.25">
      <c r="A517" s="153">
        <v>725</v>
      </c>
      <c r="B517" s="149" t="s">
        <v>353</v>
      </c>
      <c r="C517" s="152" t="s">
        <v>414</v>
      </c>
    </row>
    <row r="518" spans="1:3" x14ac:dyDescent="0.25">
      <c r="A518" s="153">
        <v>726</v>
      </c>
      <c r="B518" s="149" t="s">
        <v>353</v>
      </c>
      <c r="C518" s="152" t="s">
        <v>414</v>
      </c>
    </row>
    <row r="519" spans="1:3" x14ac:dyDescent="0.25">
      <c r="A519" s="153">
        <v>727</v>
      </c>
      <c r="B519" s="149" t="s">
        <v>353</v>
      </c>
      <c r="C519" s="152" t="s">
        <v>414</v>
      </c>
    </row>
    <row r="520" spans="1:3" x14ac:dyDescent="0.25">
      <c r="A520" s="153">
        <v>728</v>
      </c>
      <c r="B520" s="149" t="s">
        <v>354</v>
      </c>
      <c r="C520" s="152" t="s">
        <v>414</v>
      </c>
    </row>
    <row r="521" spans="1:3" x14ac:dyDescent="0.25">
      <c r="A521" s="153">
        <v>729</v>
      </c>
      <c r="B521" s="149" t="s">
        <v>353</v>
      </c>
      <c r="C521" s="152" t="s">
        <v>414</v>
      </c>
    </row>
    <row r="522" spans="1:3" x14ac:dyDescent="0.25">
      <c r="A522" s="153">
        <v>730</v>
      </c>
      <c r="B522" s="149" t="s">
        <v>354</v>
      </c>
      <c r="C522" s="152" t="s">
        <v>414</v>
      </c>
    </row>
    <row r="523" spans="1:3" x14ac:dyDescent="0.25">
      <c r="A523" s="153">
        <v>731</v>
      </c>
      <c r="B523" s="149" t="s">
        <v>353</v>
      </c>
      <c r="C523" s="152" t="s">
        <v>414</v>
      </c>
    </row>
    <row r="524" spans="1:3" x14ac:dyDescent="0.25">
      <c r="A524" s="153">
        <v>732</v>
      </c>
      <c r="B524" s="149" t="s">
        <v>354</v>
      </c>
      <c r="C524" s="152" t="s">
        <v>414</v>
      </c>
    </row>
    <row r="525" spans="1:3" x14ac:dyDescent="0.25">
      <c r="A525" s="153">
        <v>733</v>
      </c>
      <c r="B525" s="149" t="s">
        <v>353</v>
      </c>
      <c r="C525" s="152" t="s">
        <v>414</v>
      </c>
    </row>
    <row r="526" spans="1:3" x14ac:dyDescent="0.25">
      <c r="A526" s="153">
        <v>734</v>
      </c>
      <c r="B526" s="149" t="s">
        <v>354</v>
      </c>
      <c r="C526" s="152" t="s">
        <v>414</v>
      </c>
    </row>
    <row r="527" spans="1:3" x14ac:dyDescent="0.25">
      <c r="A527" s="153">
        <v>735</v>
      </c>
      <c r="B527" s="149" t="s">
        <v>353</v>
      </c>
      <c r="C527" s="152" t="s">
        <v>414</v>
      </c>
    </row>
    <row r="528" spans="1:3" x14ac:dyDescent="0.25">
      <c r="A528" s="153">
        <v>736</v>
      </c>
      <c r="B528" s="149" t="s">
        <v>354</v>
      </c>
      <c r="C528" s="152" t="s">
        <v>414</v>
      </c>
    </row>
    <row r="529" spans="1:3" x14ac:dyDescent="0.25">
      <c r="A529" s="153">
        <v>737</v>
      </c>
      <c r="B529" s="149" t="s">
        <v>353</v>
      </c>
      <c r="C529" s="152" t="s">
        <v>414</v>
      </c>
    </row>
    <row r="530" spans="1:3" x14ac:dyDescent="0.25">
      <c r="A530" s="153">
        <v>738</v>
      </c>
      <c r="B530" s="149" t="s">
        <v>354</v>
      </c>
      <c r="C530" s="152" t="s">
        <v>414</v>
      </c>
    </row>
    <row r="531" spans="1:3" x14ac:dyDescent="0.25">
      <c r="A531" s="153">
        <v>739</v>
      </c>
      <c r="B531" s="149" t="s">
        <v>353</v>
      </c>
      <c r="C531" s="152" t="s">
        <v>414</v>
      </c>
    </row>
    <row r="532" spans="1:3" x14ac:dyDescent="0.25">
      <c r="A532" s="153">
        <v>740</v>
      </c>
      <c r="B532" s="149" t="s">
        <v>354</v>
      </c>
      <c r="C532" s="152" t="s">
        <v>414</v>
      </c>
    </row>
    <row r="533" spans="1:3" x14ac:dyDescent="0.25">
      <c r="A533" s="153">
        <v>741</v>
      </c>
      <c r="B533" s="149" t="s">
        <v>353</v>
      </c>
      <c r="C533" s="152" t="s">
        <v>414</v>
      </c>
    </row>
    <row r="534" spans="1:3" x14ac:dyDescent="0.25">
      <c r="A534" s="153">
        <v>742</v>
      </c>
      <c r="B534" s="149" t="s">
        <v>354</v>
      </c>
      <c r="C534" s="152" t="s">
        <v>414</v>
      </c>
    </row>
    <row r="535" spans="1:3" x14ac:dyDescent="0.25">
      <c r="A535" s="153">
        <v>743</v>
      </c>
      <c r="B535" s="149" t="s">
        <v>353</v>
      </c>
      <c r="C535" s="152" t="s">
        <v>414</v>
      </c>
    </row>
    <row r="536" spans="1:3" x14ac:dyDescent="0.25">
      <c r="A536" s="153">
        <v>744</v>
      </c>
      <c r="B536" s="149" t="s">
        <v>354</v>
      </c>
      <c r="C536" s="152" t="s">
        <v>414</v>
      </c>
    </row>
    <row r="537" spans="1:3" x14ac:dyDescent="0.25">
      <c r="A537" s="153">
        <v>745</v>
      </c>
      <c r="B537" s="149" t="s">
        <v>353</v>
      </c>
      <c r="C537" s="152" t="s">
        <v>414</v>
      </c>
    </row>
    <row r="538" spans="1:3" x14ac:dyDescent="0.25">
      <c r="A538" s="153">
        <v>746</v>
      </c>
      <c r="B538" s="149" t="s">
        <v>354</v>
      </c>
      <c r="C538" s="152" t="s">
        <v>414</v>
      </c>
    </row>
    <row r="539" spans="1:3" x14ac:dyDescent="0.25">
      <c r="A539" s="153">
        <v>747</v>
      </c>
      <c r="B539" s="149" t="s">
        <v>353</v>
      </c>
      <c r="C539" s="152" t="s">
        <v>414</v>
      </c>
    </row>
    <row r="540" spans="1:3" x14ac:dyDescent="0.25">
      <c r="A540" s="153">
        <v>748</v>
      </c>
      <c r="B540" s="149" t="s">
        <v>353</v>
      </c>
      <c r="C540" s="152" t="s">
        <v>414</v>
      </c>
    </row>
    <row r="541" spans="1:3" x14ac:dyDescent="0.25">
      <c r="A541" s="153">
        <v>749</v>
      </c>
      <c r="B541" s="149" t="s">
        <v>354</v>
      </c>
      <c r="C541" s="152" t="s">
        <v>414</v>
      </c>
    </row>
    <row r="542" spans="1:3" x14ac:dyDescent="0.25">
      <c r="A542" s="153">
        <v>752</v>
      </c>
      <c r="B542" s="149" t="s">
        <v>353</v>
      </c>
      <c r="C542" s="152" t="s">
        <v>414</v>
      </c>
    </row>
    <row r="543" spans="1:3" x14ac:dyDescent="0.25">
      <c r="A543" s="153">
        <v>753</v>
      </c>
      <c r="B543" s="149" t="s">
        <v>355</v>
      </c>
      <c r="C543" s="152" t="s">
        <v>414</v>
      </c>
    </row>
    <row r="544" spans="1:3" x14ac:dyDescent="0.25">
      <c r="A544" s="153">
        <v>754</v>
      </c>
      <c r="B544" s="149" t="s">
        <v>353</v>
      </c>
      <c r="C544" s="152" t="s">
        <v>414</v>
      </c>
    </row>
    <row r="545" spans="1:3" x14ac:dyDescent="0.25">
      <c r="A545" s="153">
        <v>755</v>
      </c>
      <c r="B545" s="149" t="s">
        <v>355</v>
      </c>
      <c r="C545" s="152" t="s">
        <v>414</v>
      </c>
    </row>
    <row r="546" spans="1:3" x14ac:dyDescent="0.25">
      <c r="A546" s="153">
        <v>756</v>
      </c>
      <c r="B546" s="149" t="s">
        <v>353</v>
      </c>
      <c r="C546" s="152" t="s">
        <v>414</v>
      </c>
    </row>
    <row r="547" spans="1:3" x14ac:dyDescent="0.25">
      <c r="A547" s="153">
        <v>757</v>
      </c>
      <c r="B547" s="149" t="s">
        <v>355</v>
      </c>
      <c r="C547" s="152" t="s">
        <v>414</v>
      </c>
    </row>
    <row r="548" spans="1:3" x14ac:dyDescent="0.25">
      <c r="A548" s="153">
        <v>758</v>
      </c>
      <c r="B548" s="149" t="s">
        <v>353</v>
      </c>
      <c r="C548" s="152" t="s">
        <v>414</v>
      </c>
    </row>
    <row r="549" spans="1:3" x14ac:dyDescent="0.25">
      <c r="A549" s="153">
        <v>759</v>
      </c>
      <c r="B549" s="149" t="s">
        <v>355</v>
      </c>
      <c r="C549" s="152" t="s">
        <v>414</v>
      </c>
    </row>
    <row r="550" spans="1:3" x14ac:dyDescent="0.25">
      <c r="A550" s="153">
        <v>760</v>
      </c>
      <c r="B550" s="149" t="s">
        <v>353</v>
      </c>
      <c r="C550" s="152" t="s">
        <v>414</v>
      </c>
    </row>
    <row r="551" spans="1:3" x14ac:dyDescent="0.25">
      <c r="A551" s="153">
        <v>761</v>
      </c>
      <c r="B551" s="149" t="s">
        <v>355</v>
      </c>
      <c r="C551" s="152" t="s">
        <v>414</v>
      </c>
    </row>
    <row r="552" spans="1:3" x14ac:dyDescent="0.25">
      <c r="A552" s="153">
        <v>762</v>
      </c>
      <c r="B552" s="149" t="s">
        <v>353</v>
      </c>
      <c r="C552" s="152" t="s">
        <v>414</v>
      </c>
    </row>
    <row r="553" spans="1:3" x14ac:dyDescent="0.25">
      <c r="A553" s="153">
        <v>763</v>
      </c>
      <c r="B553" s="149" t="s">
        <v>355</v>
      </c>
      <c r="C553" s="152" t="s">
        <v>414</v>
      </c>
    </row>
    <row r="554" spans="1:3" x14ac:dyDescent="0.25">
      <c r="A554" s="153">
        <v>764</v>
      </c>
      <c r="B554" s="149" t="s">
        <v>353</v>
      </c>
      <c r="C554" s="152" t="s">
        <v>414</v>
      </c>
    </row>
    <row r="555" spans="1:3" x14ac:dyDescent="0.25">
      <c r="A555" s="153">
        <v>765</v>
      </c>
      <c r="B555" s="149" t="s">
        <v>355</v>
      </c>
      <c r="C555" s="152" t="s">
        <v>414</v>
      </c>
    </row>
    <row r="556" spans="1:3" x14ac:dyDescent="0.25">
      <c r="A556" s="153">
        <v>766</v>
      </c>
      <c r="B556" s="149" t="s">
        <v>353</v>
      </c>
      <c r="C556" s="152" t="s">
        <v>414</v>
      </c>
    </row>
    <row r="557" spans="1:3" x14ac:dyDescent="0.25">
      <c r="A557" s="153">
        <v>767</v>
      </c>
      <c r="B557" s="149" t="s">
        <v>355</v>
      </c>
      <c r="C557" s="152" t="s">
        <v>414</v>
      </c>
    </row>
    <row r="558" spans="1:3" x14ac:dyDescent="0.25">
      <c r="A558" s="153">
        <v>768</v>
      </c>
      <c r="B558" s="149" t="s">
        <v>353</v>
      </c>
      <c r="C558" s="152" t="s">
        <v>414</v>
      </c>
    </row>
    <row r="559" spans="1:3" x14ac:dyDescent="0.25">
      <c r="A559" s="153">
        <v>769</v>
      </c>
      <c r="B559" s="149" t="s">
        <v>355</v>
      </c>
      <c r="C559" s="152" t="s">
        <v>414</v>
      </c>
    </row>
    <row r="560" spans="1:3" x14ac:dyDescent="0.25">
      <c r="A560" s="153">
        <v>770</v>
      </c>
      <c r="B560" s="149" t="s">
        <v>356</v>
      </c>
      <c r="C560" s="152" t="s">
        <v>414</v>
      </c>
    </row>
    <row r="561" spans="1:3" x14ac:dyDescent="0.25">
      <c r="A561" s="153">
        <v>775</v>
      </c>
      <c r="B561" s="149" t="s">
        <v>357</v>
      </c>
      <c r="C561" s="152" t="s">
        <v>414</v>
      </c>
    </row>
    <row r="562" spans="1:3" x14ac:dyDescent="0.25">
      <c r="A562" s="153">
        <v>776</v>
      </c>
      <c r="B562" s="149" t="s">
        <v>357</v>
      </c>
      <c r="C562" s="152" t="s">
        <v>414</v>
      </c>
    </row>
    <row r="563" spans="1:3" x14ac:dyDescent="0.25">
      <c r="A563" s="153">
        <v>781</v>
      </c>
      <c r="B563" s="149" t="s">
        <v>353</v>
      </c>
      <c r="C563" s="152" t="s">
        <v>415</v>
      </c>
    </row>
    <row r="564" spans="1:3" x14ac:dyDescent="0.25">
      <c r="A564" s="153">
        <v>782</v>
      </c>
      <c r="B564" s="149" t="s">
        <v>353</v>
      </c>
      <c r="C564" s="152" t="s">
        <v>414</v>
      </c>
    </row>
    <row r="565" spans="1:3" x14ac:dyDescent="0.25">
      <c r="A565" s="153">
        <v>783</v>
      </c>
      <c r="B565" s="149" t="s">
        <v>353</v>
      </c>
      <c r="C565" s="152" t="s">
        <v>414</v>
      </c>
    </row>
    <row r="566" spans="1:3" x14ac:dyDescent="0.25">
      <c r="A566" s="153">
        <v>784</v>
      </c>
      <c r="B566" s="149" t="s">
        <v>353</v>
      </c>
      <c r="C566" s="152" t="s">
        <v>414</v>
      </c>
    </row>
    <row r="567" spans="1:3" x14ac:dyDescent="0.25">
      <c r="A567" s="153">
        <v>785</v>
      </c>
      <c r="B567" s="149" t="s">
        <v>353</v>
      </c>
      <c r="C567" s="152" t="s">
        <v>414</v>
      </c>
    </row>
    <row r="568" spans="1:3" x14ac:dyDescent="0.25">
      <c r="A568" s="153">
        <v>786</v>
      </c>
      <c r="B568" s="149" t="s">
        <v>353</v>
      </c>
      <c r="C568" s="152" t="s">
        <v>414</v>
      </c>
    </row>
    <row r="569" spans="1:3" x14ac:dyDescent="0.25">
      <c r="A569" s="153">
        <v>787</v>
      </c>
      <c r="B569" s="149" t="s">
        <v>358</v>
      </c>
      <c r="C569" s="152" t="s">
        <v>414</v>
      </c>
    </row>
    <row r="570" spans="1:3" x14ac:dyDescent="0.25">
      <c r="A570" s="153">
        <v>788</v>
      </c>
      <c r="B570" s="149" t="s">
        <v>359</v>
      </c>
      <c r="C570" s="152" t="s">
        <v>414</v>
      </c>
    </row>
    <row r="571" spans="1:3" x14ac:dyDescent="0.25">
      <c r="A571" s="153">
        <v>789</v>
      </c>
      <c r="B571" s="149" t="s">
        <v>360</v>
      </c>
      <c r="C571" s="152" t="s">
        <v>414</v>
      </c>
    </row>
    <row r="572" spans="1:3" x14ac:dyDescent="0.25">
      <c r="A572" s="153">
        <v>790</v>
      </c>
      <c r="B572" s="149" t="s">
        <v>361</v>
      </c>
      <c r="C572" s="152" t="s">
        <v>414</v>
      </c>
    </row>
    <row r="573" spans="1:3" x14ac:dyDescent="0.25">
      <c r="A573" s="153">
        <v>791</v>
      </c>
      <c r="B573" s="149" t="s">
        <v>362</v>
      </c>
      <c r="C573" s="152" t="s">
        <v>414</v>
      </c>
    </row>
    <row r="574" spans="1:3" x14ac:dyDescent="0.25">
      <c r="A574" s="153">
        <v>792</v>
      </c>
      <c r="B574" s="149" t="s">
        <v>363</v>
      </c>
      <c r="C574" s="152" t="s">
        <v>414</v>
      </c>
    </row>
    <row r="575" spans="1:3" x14ac:dyDescent="0.25">
      <c r="A575" s="153">
        <v>793</v>
      </c>
      <c r="B575" s="149" t="s">
        <v>353</v>
      </c>
      <c r="C575" s="152" t="s">
        <v>414</v>
      </c>
    </row>
    <row r="576" spans="1:3" x14ac:dyDescent="0.25">
      <c r="A576" s="153">
        <v>794</v>
      </c>
      <c r="B576" s="149" t="s">
        <v>354</v>
      </c>
      <c r="C576" s="152" t="s">
        <v>414</v>
      </c>
    </row>
    <row r="577" spans="1:3" x14ac:dyDescent="0.25">
      <c r="A577" s="153">
        <v>801</v>
      </c>
      <c r="B577" s="149" t="s">
        <v>282</v>
      </c>
      <c r="C577" s="152" t="s">
        <v>414</v>
      </c>
    </row>
    <row r="578" spans="1:3" x14ac:dyDescent="0.25">
      <c r="A578" s="153">
        <v>802</v>
      </c>
      <c r="B578" s="149" t="s">
        <v>364</v>
      </c>
      <c r="C578" s="152" t="s">
        <v>414</v>
      </c>
    </row>
    <row r="579" spans="1:3" x14ac:dyDescent="0.25">
      <c r="A579" s="153">
        <v>803</v>
      </c>
      <c r="B579" s="149" t="s">
        <v>365</v>
      </c>
      <c r="C579" s="152" t="s">
        <v>415</v>
      </c>
    </row>
    <row r="580" spans="1:3" x14ac:dyDescent="0.25">
      <c r="A580" s="153">
        <v>804</v>
      </c>
      <c r="B580" s="149" t="s">
        <v>364</v>
      </c>
      <c r="C580" s="152" t="s">
        <v>414</v>
      </c>
    </row>
    <row r="581" spans="1:3" x14ac:dyDescent="0.25">
      <c r="A581" s="153">
        <v>805</v>
      </c>
      <c r="B581" s="149" t="s">
        <v>365</v>
      </c>
      <c r="C581" s="152" t="s">
        <v>415</v>
      </c>
    </row>
    <row r="582" spans="1:3" x14ac:dyDescent="0.25">
      <c r="A582" s="153">
        <v>806</v>
      </c>
      <c r="B582" s="149" t="s">
        <v>364</v>
      </c>
      <c r="C582" s="152" t="s">
        <v>414</v>
      </c>
    </row>
    <row r="583" spans="1:3" x14ac:dyDescent="0.25">
      <c r="A583" s="153">
        <v>807</v>
      </c>
      <c r="B583" s="149" t="s">
        <v>365</v>
      </c>
      <c r="C583" s="152" t="s">
        <v>415</v>
      </c>
    </row>
    <row r="584" spans="1:3" x14ac:dyDescent="0.25">
      <c r="A584" s="153">
        <v>808</v>
      </c>
      <c r="B584" s="149" t="s">
        <v>364</v>
      </c>
      <c r="C584" s="152" t="s">
        <v>414</v>
      </c>
    </row>
    <row r="585" spans="1:3" x14ac:dyDescent="0.25">
      <c r="A585" s="153">
        <v>809</v>
      </c>
      <c r="B585" s="149" t="s">
        <v>365</v>
      </c>
      <c r="C585" s="152" t="s">
        <v>415</v>
      </c>
    </row>
    <row r="586" spans="1:3" x14ac:dyDescent="0.25">
      <c r="A586" s="153">
        <v>810</v>
      </c>
      <c r="B586" s="149" t="s">
        <v>364</v>
      </c>
      <c r="C586" s="152" t="s">
        <v>414</v>
      </c>
    </row>
    <row r="587" spans="1:3" x14ac:dyDescent="0.25">
      <c r="A587" s="153">
        <v>811</v>
      </c>
      <c r="B587" s="149" t="s">
        <v>365</v>
      </c>
      <c r="C587" s="152" t="s">
        <v>415</v>
      </c>
    </row>
    <row r="588" spans="1:3" x14ac:dyDescent="0.25">
      <c r="A588" s="153">
        <v>812</v>
      </c>
      <c r="B588" s="149" t="s">
        <v>364</v>
      </c>
      <c r="C588" s="152" t="s">
        <v>414</v>
      </c>
    </row>
    <row r="589" spans="1:3" x14ac:dyDescent="0.25">
      <c r="A589" s="153">
        <v>813</v>
      </c>
      <c r="B589" s="149" t="s">
        <v>365</v>
      </c>
      <c r="C589" s="152" t="s">
        <v>415</v>
      </c>
    </row>
    <row r="590" spans="1:3" x14ac:dyDescent="0.25">
      <c r="A590" s="153">
        <v>814</v>
      </c>
      <c r="B590" s="149" t="s">
        <v>364</v>
      </c>
      <c r="C590" s="152" t="s">
        <v>414</v>
      </c>
    </row>
    <row r="591" spans="1:3" x14ac:dyDescent="0.25">
      <c r="A591" s="153">
        <v>815</v>
      </c>
      <c r="B591" s="149" t="s">
        <v>365</v>
      </c>
      <c r="C591" s="152" t="s">
        <v>415</v>
      </c>
    </row>
    <row r="592" spans="1:3" x14ac:dyDescent="0.25">
      <c r="A592" s="153">
        <v>816</v>
      </c>
      <c r="B592" s="149" t="s">
        <v>364</v>
      </c>
      <c r="C592" s="152" t="s">
        <v>414</v>
      </c>
    </row>
    <row r="593" spans="1:3" x14ac:dyDescent="0.25">
      <c r="A593" s="153">
        <v>817</v>
      </c>
      <c r="B593" s="149" t="s">
        <v>365</v>
      </c>
      <c r="C593" s="152" t="s">
        <v>415</v>
      </c>
    </row>
    <row r="594" spans="1:3" x14ac:dyDescent="0.25">
      <c r="A594" s="153">
        <v>818</v>
      </c>
      <c r="B594" s="149" t="s">
        <v>364</v>
      </c>
      <c r="C594" s="152" t="s">
        <v>414</v>
      </c>
    </row>
    <row r="595" spans="1:3" x14ac:dyDescent="0.25">
      <c r="A595" s="153">
        <v>819</v>
      </c>
      <c r="B595" s="149" t="s">
        <v>365</v>
      </c>
      <c r="C595" s="152" t="s">
        <v>415</v>
      </c>
    </row>
    <row r="596" spans="1:3" x14ac:dyDescent="0.25">
      <c r="A596" s="153">
        <v>820</v>
      </c>
      <c r="B596" s="149" t="s">
        <v>364</v>
      </c>
      <c r="C596" s="152" t="s">
        <v>414</v>
      </c>
    </row>
    <row r="597" spans="1:3" x14ac:dyDescent="0.25">
      <c r="A597" s="153">
        <v>821</v>
      </c>
      <c r="B597" s="149" t="s">
        <v>365</v>
      </c>
      <c r="C597" s="152" t="s">
        <v>415</v>
      </c>
    </row>
    <row r="598" spans="1:3" x14ac:dyDescent="0.25">
      <c r="A598" s="153">
        <v>822</v>
      </c>
      <c r="B598" s="149" t="s">
        <v>364</v>
      </c>
      <c r="C598" s="152" t="s">
        <v>414</v>
      </c>
    </row>
    <row r="599" spans="1:3" x14ac:dyDescent="0.25">
      <c r="A599" s="153">
        <v>823</v>
      </c>
      <c r="B599" s="149" t="s">
        <v>365</v>
      </c>
      <c r="C599" s="152" t="s">
        <v>415</v>
      </c>
    </row>
    <row r="600" spans="1:3" x14ac:dyDescent="0.25">
      <c r="A600" s="153">
        <v>824</v>
      </c>
      <c r="B600" s="149" t="s">
        <v>364</v>
      </c>
      <c r="C600" s="152" t="s">
        <v>414</v>
      </c>
    </row>
    <row r="601" spans="1:3" x14ac:dyDescent="0.25">
      <c r="A601" s="153">
        <v>825</v>
      </c>
      <c r="B601" s="149" t="s">
        <v>365</v>
      </c>
      <c r="C601" s="152" t="s">
        <v>415</v>
      </c>
    </row>
    <row r="602" spans="1:3" x14ac:dyDescent="0.25">
      <c r="A602" s="153">
        <v>826</v>
      </c>
      <c r="B602" s="149" t="s">
        <v>364</v>
      </c>
      <c r="C602" s="152" t="s">
        <v>414</v>
      </c>
    </row>
    <row r="603" spans="1:3" x14ac:dyDescent="0.25">
      <c r="A603" s="153">
        <v>827</v>
      </c>
      <c r="B603" s="149" t="s">
        <v>365</v>
      </c>
      <c r="C603" s="152" t="s">
        <v>415</v>
      </c>
    </row>
    <row r="604" spans="1:3" x14ac:dyDescent="0.25">
      <c r="A604" s="153">
        <v>828</v>
      </c>
      <c r="B604" s="149" t="s">
        <v>364</v>
      </c>
      <c r="C604" s="152" t="s">
        <v>414</v>
      </c>
    </row>
    <row r="605" spans="1:3" x14ac:dyDescent="0.25">
      <c r="A605" s="153">
        <v>829</v>
      </c>
      <c r="B605" s="149" t="s">
        <v>365</v>
      </c>
      <c r="C605" s="152" t="s">
        <v>415</v>
      </c>
    </row>
    <row r="606" spans="1:3" x14ac:dyDescent="0.25">
      <c r="A606" s="153">
        <v>830</v>
      </c>
      <c r="B606" s="149" t="s">
        <v>364</v>
      </c>
      <c r="C606" s="152" t="s">
        <v>414</v>
      </c>
    </row>
    <row r="607" spans="1:3" x14ac:dyDescent="0.25">
      <c r="A607" s="153">
        <v>831</v>
      </c>
      <c r="B607" s="149" t="s">
        <v>365</v>
      </c>
      <c r="C607" s="152" t="s">
        <v>415</v>
      </c>
    </row>
    <row r="608" spans="1:3" x14ac:dyDescent="0.25">
      <c r="A608" s="153">
        <v>832</v>
      </c>
      <c r="B608" s="149" t="s">
        <v>364</v>
      </c>
      <c r="C608" s="152" t="s">
        <v>414</v>
      </c>
    </row>
    <row r="609" spans="1:3" x14ac:dyDescent="0.25">
      <c r="A609" s="153">
        <v>833</v>
      </c>
      <c r="B609" s="149" t="s">
        <v>365</v>
      </c>
      <c r="C609" s="152" t="s">
        <v>415</v>
      </c>
    </row>
    <row r="610" spans="1:3" x14ac:dyDescent="0.25">
      <c r="A610" s="153">
        <v>834</v>
      </c>
      <c r="B610" s="149" t="s">
        <v>364</v>
      </c>
      <c r="C610" s="152" t="s">
        <v>414</v>
      </c>
    </row>
    <row r="611" spans="1:3" x14ac:dyDescent="0.25">
      <c r="A611" s="153">
        <v>835</v>
      </c>
      <c r="B611" s="149" t="s">
        <v>365</v>
      </c>
      <c r="C611" s="152" t="s">
        <v>415</v>
      </c>
    </row>
    <row r="612" spans="1:3" x14ac:dyDescent="0.25">
      <c r="A612" s="153">
        <v>836</v>
      </c>
      <c r="B612" s="149" t="s">
        <v>364</v>
      </c>
      <c r="C612" s="152" t="s">
        <v>414</v>
      </c>
    </row>
    <row r="613" spans="1:3" x14ac:dyDescent="0.25">
      <c r="A613" s="153">
        <v>837</v>
      </c>
      <c r="B613" s="149" t="s">
        <v>365</v>
      </c>
      <c r="C613" s="152" t="s">
        <v>415</v>
      </c>
    </row>
    <row r="614" spans="1:3" x14ac:dyDescent="0.25">
      <c r="A614" s="153">
        <v>838</v>
      </c>
      <c r="B614" s="149" t="s">
        <v>364</v>
      </c>
      <c r="C614" s="152" t="s">
        <v>414</v>
      </c>
    </row>
    <row r="615" spans="1:3" x14ac:dyDescent="0.25">
      <c r="A615" s="153">
        <v>839</v>
      </c>
      <c r="B615" s="149" t="s">
        <v>365</v>
      </c>
      <c r="C615" s="152" t="s">
        <v>415</v>
      </c>
    </row>
    <row r="616" spans="1:3" x14ac:dyDescent="0.25">
      <c r="A616" s="153">
        <v>840</v>
      </c>
      <c r="B616" s="149" t="s">
        <v>364</v>
      </c>
      <c r="C616" s="152" t="s">
        <v>414</v>
      </c>
    </row>
    <row r="617" spans="1:3" x14ac:dyDescent="0.25">
      <c r="A617" s="153">
        <v>841</v>
      </c>
      <c r="B617" s="149" t="s">
        <v>365</v>
      </c>
      <c r="C617" s="152" t="s">
        <v>415</v>
      </c>
    </row>
    <row r="618" spans="1:3" x14ac:dyDescent="0.25">
      <c r="A618" s="153">
        <v>842</v>
      </c>
      <c r="B618" s="149" t="s">
        <v>364</v>
      </c>
      <c r="C618" s="152" t="s">
        <v>414</v>
      </c>
    </row>
    <row r="619" spans="1:3" x14ac:dyDescent="0.25">
      <c r="A619" s="153">
        <v>843</v>
      </c>
      <c r="B619" s="149" t="s">
        <v>365</v>
      </c>
      <c r="C619" s="152" t="s">
        <v>415</v>
      </c>
    </row>
    <row r="620" spans="1:3" x14ac:dyDescent="0.25">
      <c r="A620" s="153">
        <v>844</v>
      </c>
      <c r="B620" s="149" t="s">
        <v>364</v>
      </c>
      <c r="C620" s="152" t="s">
        <v>414</v>
      </c>
    </row>
    <row r="621" spans="1:3" x14ac:dyDescent="0.25">
      <c r="A621" s="153">
        <v>845</v>
      </c>
      <c r="B621" s="149" t="s">
        <v>365</v>
      </c>
      <c r="C621" s="152" t="s">
        <v>415</v>
      </c>
    </row>
    <row r="622" spans="1:3" x14ac:dyDescent="0.25">
      <c r="A622" s="153">
        <v>846</v>
      </c>
      <c r="B622" s="149" t="s">
        <v>364</v>
      </c>
      <c r="C622" s="152" t="s">
        <v>414</v>
      </c>
    </row>
    <row r="623" spans="1:3" x14ac:dyDescent="0.25">
      <c r="A623" s="153">
        <v>847</v>
      </c>
      <c r="B623" s="149" t="s">
        <v>365</v>
      </c>
      <c r="C623" s="152" t="s">
        <v>415</v>
      </c>
    </row>
    <row r="624" spans="1:3" x14ac:dyDescent="0.25">
      <c r="A624" s="153">
        <v>848</v>
      </c>
      <c r="B624" s="149" t="s">
        <v>364</v>
      </c>
      <c r="C624" s="152" t="s">
        <v>414</v>
      </c>
    </row>
    <row r="625" spans="1:3" x14ac:dyDescent="0.25">
      <c r="A625" s="153">
        <v>849</v>
      </c>
      <c r="B625" s="149" t="s">
        <v>365</v>
      </c>
      <c r="C625" s="152" t="s">
        <v>415</v>
      </c>
    </row>
    <row r="626" spans="1:3" x14ac:dyDescent="0.25">
      <c r="A626" s="153">
        <v>850</v>
      </c>
      <c r="B626" s="149" t="s">
        <v>365</v>
      </c>
      <c r="C626" s="152" t="s">
        <v>415</v>
      </c>
    </row>
    <row r="627" spans="1:3" x14ac:dyDescent="0.25">
      <c r="A627" s="153">
        <v>851</v>
      </c>
      <c r="B627" s="149" t="s">
        <v>365</v>
      </c>
      <c r="C627" s="152" t="s">
        <v>415</v>
      </c>
    </row>
    <row r="628" spans="1:3" x14ac:dyDescent="0.25">
      <c r="A628" s="153">
        <v>852</v>
      </c>
      <c r="B628" s="149" t="s">
        <v>364</v>
      </c>
      <c r="C628" s="152" t="s">
        <v>414</v>
      </c>
    </row>
    <row r="629" spans="1:3" x14ac:dyDescent="0.25">
      <c r="A629" s="153">
        <v>853</v>
      </c>
      <c r="B629" s="149" t="s">
        <v>364</v>
      </c>
      <c r="C629" s="152" t="s">
        <v>414</v>
      </c>
    </row>
    <row r="630" spans="1:3" x14ac:dyDescent="0.25">
      <c r="A630" s="153">
        <v>854</v>
      </c>
      <c r="B630" s="149" t="s">
        <v>364</v>
      </c>
      <c r="C630" s="152" t="s">
        <v>414</v>
      </c>
    </row>
    <row r="631" spans="1:3" x14ac:dyDescent="0.25">
      <c r="A631" s="153">
        <v>855</v>
      </c>
      <c r="B631" s="149" t="s">
        <v>364</v>
      </c>
      <c r="C631" s="152" t="s">
        <v>414</v>
      </c>
    </row>
    <row r="632" spans="1:3" x14ac:dyDescent="0.25">
      <c r="A632" s="153">
        <v>856</v>
      </c>
      <c r="B632" s="149" t="s">
        <v>364</v>
      </c>
      <c r="C632" s="152" t="s">
        <v>414</v>
      </c>
    </row>
    <row r="633" spans="1:3" x14ac:dyDescent="0.25">
      <c r="A633" s="153">
        <v>857</v>
      </c>
      <c r="B633" s="149" t="s">
        <v>364</v>
      </c>
      <c r="C633" s="152" t="s">
        <v>414</v>
      </c>
    </row>
    <row r="634" spans="1:3" x14ac:dyDescent="0.25">
      <c r="A634" s="153">
        <v>858</v>
      </c>
      <c r="B634" s="149" t="s">
        <v>364</v>
      </c>
      <c r="C634" s="152" t="s">
        <v>414</v>
      </c>
    </row>
    <row r="635" spans="1:3" x14ac:dyDescent="0.25">
      <c r="A635" s="153">
        <v>859</v>
      </c>
      <c r="B635" s="149" t="s">
        <v>364</v>
      </c>
      <c r="C635" s="152" t="s">
        <v>414</v>
      </c>
    </row>
    <row r="636" spans="1:3" x14ac:dyDescent="0.25">
      <c r="A636" s="153">
        <v>860</v>
      </c>
      <c r="B636" s="149" t="s">
        <v>364</v>
      </c>
      <c r="C636" s="152" t="s">
        <v>414</v>
      </c>
    </row>
    <row r="637" spans="1:3" x14ac:dyDescent="0.25">
      <c r="A637" s="153">
        <v>861</v>
      </c>
      <c r="B637" s="149" t="s">
        <v>364</v>
      </c>
      <c r="C637" s="152" t="s">
        <v>414</v>
      </c>
    </row>
    <row r="638" spans="1:3" x14ac:dyDescent="0.25">
      <c r="A638" s="153">
        <v>862</v>
      </c>
      <c r="B638" s="149" t="s">
        <v>364</v>
      </c>
      <c r="C638" s="152" t="s">
        <v>414</v>
      </c>
    </row>
    <row r="639" spans="1:3" x14ac:dyDescent="0.25">
      <c r="A639" s="153">
        <v>863</v>
      </c>
      <c r="B639" s="149" t="s">
        <v>364</v>
      </c>
      <c r="C639" s="152" t="s">
        <v>414</v>
      </c>
    </row>
    <row r="640" spans="1:3" x14ac:dyDescent="0.25">
      <c r="A640" s="153">
        <v>864</v>
      </c>
      <c r="B640" s="149" t="s">
        <v>364</v>
      </c>
      <c r="C640" s="152" t="s">
        <v>414</v>
      </c>
    </row>
    <row r="641" spans="1:3" x14ac:dyDescent="0.25">
      <c r="A641" s="153">
        <v>865</v>
      </c>
      <c r="B641" s="149" t="s">
        <v>364</v>
      </c>
      <c r="C641" s="152" t="s">
        <v>414</v>
      </c>
    </row>
    <row r="642" spans="1:3" x14ac:dyDescent="0.25">
      <c r="A642" s="153">
        <v>866</v>
      </c>
      <c r="B642" s="149" t="s">
        <v>365</v>
      </c>
      <c r="C642" s="152" t="s">
        <v>415</v>
      </c>
    </row>
    <row r="643" spans="1:3" x14ac:dyDescent="0.25">
      <c r="A643" s="153">
        <v>867</v>
      </c>
      <c r="B643" s="149" t="s">
        <v>364</v>
      </c>
      <c r="C643" s="152" t="s">
        <v>414</v>
      </c>
    </row>
    <row r="644" spans="1:3" x14ac:dyDescent="0.25">
      <c r="A644" s="153">
        <v>868</v>
      </c>
      <c r="B644" s="149" t="s">
        <v>365</v>
      </c>
      <c r="C644" s="152" t="s">
        <v>415</v>
      </c>
    </row>
    <row r="645" spans="1:3" x14ac:dyDescent="0.25">
      <c r="A645" s="153">
        <v>869</v>
      </c>
      <c r="B645" s="149" t="s">
        <v>364</v>
      </c>
      <c r="C645" s="152" t="s">
        <v>414</v>
      </c>
    </row>
    <row r="646" spans="1:3" x14ac:dyDescent="0.25">
      <c r="A646" s="153">
        <v>870</v>
      </c>
      <c r="B646" s="149" t="s">
        <v>365</v>
      </c>
      <c r="C646" s="152" t="s">
        <v>415</v>
      </c>
    </row>
    <row r="647" spans="1:3" x14ac:dyDescent="0.25">
      <c r="A647" s="153">
        <v>871</v>
      </c>
      <c r="B647" s="149" t="s">
        <v>364</v>
      </c>
      <c r="C647" s="152" t="s">
        <v>414</v>
      </c>
    </row>
    <row r="648" spans="1:3" x14ac:dyDescent="0.25">
      <c r="A648" s="153">
        <v>872</v>
      </c>
      <c r="B648" s="149" t="s">
        <v>365</v>
      </c>
      <c r="C648" s="152" t="s">
        <v>415</v>
      </c>
    </row>
    <row r="649" spans="1:3" x14ac:dyDescent="0.25">
      <c r="A649" s="153">
        <v>873</v>
      </c>
      <c r="B649" s="149" t="s">
        <v>364</v>
      </c>
      <c r="C649" s="152" t="s">
        <v>414</v>
      </c>
    </row>
    <row r="650" spans="1:3" x14ac:dyDescent="0.25">
      <c r="A650" s="153">
        <v>874</v>
      </c>
      <c r="B650" s="149" t="s">
        <v>365</v>
      </c>
      <c r="C650" s="152" t="s">
        <v>415</v>
      </c>
    </row>
    <row r="651" spans="1:3" x14ac:dyDescent="0.25">
      <c r="A651" s="153">
        <v>875</v>
      </c>
      <c r="B651" s="149" t="s">
        <v>364</v>
      </c>
      <c r="C651" s="152" t="s">
        <v>414</v>
      </c>
    </row>
    <row r="652" spans="1:3" x14ac:dyDescent="0.25">
      <c r="A652" s="153">
        <v>876</v>
      </c>
      <c r="B652" s="149" t="s">
        <v>365</v>
      </c>
      <c r="C652" s="152" t="s">
        <v>415</v>
      </c>
    </row>
    <row r="653" spans="1:3" x14ac:dyDescent="0.25">
      <c r="A653" s="153">
        <v>877</v>
      </c>
      <c r="B653" s="149" t="s">
        <v>364</v>
      </c>
      <c r="C653" s="152" t="s">
        <v>414</v>
      </c>
    </row>
    <row r="654" spans="1:3" x14ac:dyDescent="0.25">
      <c r="A654" s="153">
        <v>878</v>
      </c>
      <c r="B654" s="149" t="s">
        <v>365</v>
      </c>
      <c r="C654" s="152" t="s">
        <v>415</v>
      </c>
    </row>
    <row r="655" spans="1:3" x14ac:dyDescent="0.25">
      <c r="A655" s="153">
        <v>879</v>
      </c>
      <c r="B655" s="149" t="s">
        <v>364</v>
      </c>
      <c r="C655" s="152" t="s">
        <v>414</v>
      </c>
    </row>
    <row r="656" spans="1:3" x14ac:dyDescent="0.25">
      <c r="A656" s="153">
        <v>880</v>
      </c>
      <c r="B656" s="149" t="s">
        <v>365</v>
      </c>
      <c r="C656" s="152" t="s">
        <v>415</v>
      </c>
    </row>
    <row r="657" spans="1:3" x14ac:dyDescent="0.25">
      <c r="A657" s="153">
        <v>881</v>
      </c>
      <c r="B657" s="149" t="s">
        <v>364</v>
      </c>
      <c r="C657" s="152" t="s">
        <v>414</v>
      </c>
    </row>
    <row r="658" spans="1:3" x14ac:dyDescent="0.25">
      <c r="A658" s="153">
        <v>882</v>
      </c>
      <c r="B658" s="149" t="s">
        <v>365</v>
      </c>
      <c r="C658" s="152" t="s">
        <v>415</v>
      </c>
    </row>
    <row r="659" spans="1:3" x14ac:dyDescent="0.25">
      <c r="A659" s="153">
        <v>883</v>
      </c>
      <c r="B659" s="149" t="s">
        <v>364</v>
      </c>
      <c r="C659" s="152" t="s">
        <v>414</v>
      </c>
    </row>
    <row r="660" spans="1:3" x14ac:dyDescent="0.25">
      <c r="A660" s="153">
        <v>884</v>
      </c>
      <c r="B660" s="149" t="s">
        <v>365</v>
      </c>
      <c r="C660" s="152" t="s">
        <v>415</v>
      </c>
    </row>
    <row r="661" spans="1:3" x14ac:dyDescent="0.25">
      <c r="A661" s="153">
        <v>885</v>
      </c>
      <c r="B661" s="149" t="s">
        <v>364</v>
      </c>
      <c r="C661" s="152" t="s">
        <v>414</v>
      </c>
    </row>
    <row r="662" spans="1:3" x14ac:dyDescent="0.25">
      <c r="A662" s="153">
        <v>886</v>
      </c>
      <c r="B662" s="149" t="s">
        <v>365</v>
      </c>
      <c r="C662" s="152" t="s">
        <v>415</v>
      </c>
    </row>
    <row r="663" spans="1:3" x14ac:dyDescent="0.25">
      <c r="A663" s="153">
        <v>887</v>
      </c>
      <c r="B663" s="149" t="s">
        <v>364</v>
      </c>
      <c r="C663" s="152" t="s">
        <v>414</v>
      </c>
    </row>
    <row r="664" spans="1:3" x14ac:dyDescent="0.25">
      <c r="A664" s="153">
        <v>888</v>
      </c>
      <c r="B664" s="149" t="s">
        <v>365</v>
      </c>
      <c r="C664" s="152" t="s">
        <v>415</v>
      </c>
    </row>
    <row r="665" spans="1:3" x14ac:dyDescent="0.25">
      <c r="A665" s="153">
        <v>889</v>
      </c>
      <c r="B665" s="149" t="s">
        <v>364</v>
      </c>
      <c r="C665" s="152" t="s">
        <v>414</v>
      </c>
    </row>
    <row r="666" spans="1:3" x14ac:dyDescent="0.25">
      <c r="A666" s="153">
        <v>890</v>
      </c>
      <c r="B666" s="149" t="s">
        <v>365</v>
      </c>
      <c r="C666" s="152" t="s">
        <v>415</v>
      </c>
    </row>
    <row r="667" spans="1:3" x14ac:dyDescent="0.25">
      <c r="A667" s="153">
        <v>891</v>
      </c>
      <c r="B667" s="149" t="s">
        <v>365</v>
      </c>
      <c r="C667" s="152" t="s">
        <v>415</v>
      </c>
    </row>
    <row r="668" spans="1:3" x14ac:dyDescent="0.25">
      <c r="A668" s="153">
        <v>892</v>
      </c>
      <c r="B668" s="149" t="s">
        <v>365</v>
      </c>
      <c r="C668" s="152" t="s">
        <v>415</v>
      </c>
    </row>
    <row r="669" spans="1:3" x14ac:dyDescent="0.25">
      <c r="A669" s="153">
        <v>893</v>
      </c>
      <c r="B669" s="149" t="s">
        <v>365</v>
      </c>
      <c r="C669" s="152" t="s">
        <v>415</v>
      </c>
    </row>
    <row r="670" spans="1:3" x14ac:dyDescent="0.25">
      <c r="A670" s="153">
        <v>894</v>
      </c>
      <c r="B670" s="149" t="s">
        <v>323</v>
      </c>
      <c r="C670" s="152" t="s">
        <v>415</v>
      </c>
    </row>
    <row r="671" spans="1:3" x14ac:dyDescent="0.25">
      <c r="A671" s="153">
        <v>895</v>
      </c>
      <c r="B671" s="149" t="s">
        <v>323</v>
      </c>
      <c r="C671" s="152" t="s">
        <v>415</v>
      </c>
    </row>
    <row r="672" spans="1:3" x14ac:dyDescent="0.25">
      <c r="A672" s="153">
        <v>896</v>
      </c>
      <c r="B672" s="149" t="s">
        <v>323</v>
      </c>
      <c r="C672" s="152" t="s">
        <v>415</v>
      </c>
    </row>
    <row r="673" spans="1:3" x14ac:dyDescent="0.25">
      <c r="A673" s="153">
        <v>897</v>
      </c>
      <c r="B673" s="149" t="s">
        <v>365</v>
      </c>
      <c r="C673" s="152" t="s">
        <v>415</v>
      </c>
    </row>
    <row r="674" spans="1:3" x14ac:dyDescent="0.25">
      <c r="A674" s="153">
        <v>898</v>
      </c>
      <c r="B674" s="149" t="s">
        <v>365</v>
      </c>
      <c r="C674" s="152" t="s">
        <v>415</v>
      </c>
    </row>
    <row r="675" spans="1:3" x14ac:dyDescent="0.25">
      <c r="A675" s="153">
        <v>899</v>
      </c>
      <c r="B675" s="149" t="s">
        <v>366</v>
      </c>
      <c r="C675" s="152" t="s">
        <v>415</v>
      </c>
    </row>
    <row r="676" spans="1:3" x14ac:dyDescent="0.25">
      <c r="A676" s="153">
        <v>900</v>
      </c>
      <c r="B676" s="149" t="s">
        <v>366</v>
      </c>
      <c r="C676" s="152" t="s">
        <v>415</v>
      </c>
    </row>
    <row r="677" spans="1:3" x14ac:dyDescent="0.25">
      <c r="A677" s="153">
        <v>901</v>
      </c>
      <c r="B677" s="149" t="s">
        <v>366</v>
      </c>
      <c r="C677" s="152" t="s">
        <v>415</v>
      </c>
    </row>
    <row r="678" spans="1:3" x14ac:dyDescent="0.25">
      <c r="A678" s="153">
        <v>902</v>
      </c>
      <c r="B678" s="149" t="s">
        <v>366</v>
      </c>
      <c r="C678" s="152" t="s">
        <v>415</v>
      </c>
    </row>
    <row r="679" spans="1:3" x14ac:dyDescent="0.25">
      <c r="A679" s="153">
        <v>903</v>
      </c>
      <c r="B679" s="149" t="s">
        <v>366</v>
      </c>
      <c r="C679" s="152" t="s">
        <v>415</v>
      </c>
    </row>
    <row r="680" spans="1:3" x14ac:dyDescent="0.25">
      <c r="A680" s="153">
        <v>904</v>
      </c>
      <c r="B680" s="149" t="s">
        <v>367</v>
      </c>
      <c r="C680" s="152" t="s">
        <v>415</v>
      </c>
    </row>
    <row r="681" spans="1:3" x14ac:dyDescent="0.25">
      <c r="A681" s="153">
        <v>905</v>
      </c>
      <c r="B681" s="149" t="s">
        <v>367</v>
      </c>
      <c r="C681" s="152" t="s">
        <v>415</v>
      </c>
    </row>
    <row r="682" spans="1:3" x14ac:dyDescent="0.25">
      <c r="A682" s="153">
        <v>906</v>
      </c>
      <c r="B682" s="149" t="s">
        <v>367</v>
      </c>
      <c r="C682" s="152" t="s">
        <v>415</v>
      </c>
    </row>
    <row r="683" spans="1:3" x14ac:dyDescent="0.25">
      <c r="A683" s="153">
        <v>907</v>
      </c>
      <c r="B683" s="149" t="s">
        <v>368</v>
      </c>
      <c r="C683" s="152" t="s">
        <v>415</v>
      </c>
    </row>
    <row r="684" spans="1:3" x14ac:dyDescent="0.25">
      <c r="A684" s="153">
        <v>908</v>
      </c>
      <c r="B684" s="149" t="s">
        <v>368</v>
      </c>
      <c r="C684" s="152" t="s">
        <v>415</v>
      </c>
    </row>
    <row r="685" spans="1:3" x14ac:dyDescent="0.25">
      <c r="A685" s="153">
        <v>909</v>
      </c>
      <c r="B685" s="149" t="s">
        <v>368</v>
      </c>
      <c r="C685" s="152" t="s">
        <v>415</v>
      </c>
    </row>
    <row r="686" spans="1:3" x14ac:dyDescent="0.25">
      <c r="A686" s="153">
        <v>910</v>
      </c>
      <c r="B686" s="149" t="s">
        <v>368</v>
      </c>
      <c r="C686" s="152" t="s">
        <v>415</v>
      </c>
    </row>
    <row r="687" spans="1:3" x14ac:dyDescent="0.25">
      <c r="A687" s="153">
        <v>911</v>
      </c>
      <c r="B687" s="149" t="s">
        <v>368</v>
      </c>
      <c r="C687" s="152" t="s">
        <v>415</v>
      </c>
    </row>
    <row r="688" spans="1:3" x14ac:dyDescent="0.25">
      <c r="A688" s="153">
        <v>912</v>
      </c>
      <c r="B688" s="149" t="s">
        <v>368</v>
      </c>
      <c r="C688" s="152" t="s">
        <v>415</v>
      </c>
    </row>
    <row r="689" spans="1:3" x14ac:dyDescent="0.25">
      <c r="A689" s="153">
        <v>913</v>
      </c>
      <c r="B689" s="149" t="s">
        <v>368</v>
      </c>
      <c r="C689" s="152" t="s">
        <v>415</v>
      </c>
    </row>
    <row r="690" spans="1:3" x14ac:dyDescent="0.25">
      <c r="A690" s="153">
        <v>914</v>
      </c>
      <c r="B690" s="149" t="s">
        <v>369</v>
      </c>
      <c r="C690" s="152" t="s">
        <v>414</v>
      </c>
    </row>
    <row r="691" spans="1:3" x14ac:dyDescent="0.25">
      <c r="A691" s="153">
        <v>915</v>
      </c>
      <c r="B691" s="149" t="s">
        <v>323</v>
      </c>
      <c r="C691" s="152" t="s">
        <v>414</v>
      </c>
    </row>
    <row r="692" spans="1:3" x14ac:dyDescent="0.25">
      <c r="A692" s="153">
        <v>916</v>
      </c>
      <c r="B692" s="149" t="s">
        <v>323</v>
      </c>
      <c r="C692" s="152" t="s">
        <v>414</v>
      </c>
    </row>
    <row r="693" spans="1:3" x14ac:dyDescent="0.25">
      <c r="A693" s="153">
        <v>917</v>
      </c>
      <c r="B693" s="149" t="s">
        <v>323</v>
      </c>
      <c r="C693" s="152" t="s">
        <v>414</v>
      </c>
    </row>
    <row r="694" spans="1:3" x14ac:dyDescent="0.25">
      <c r="A694" s="153">
        <v>918</v>
      </c>
      <c r="B694" s="149" t="s">
        <v>259</v>
      </c>
      <c r="C694" s="152" t="s">
        <v>414</v>
      </c>
    </row>
    <row r="695" spans="1:3" x14ac:dyDescent="0.25">
      <c r="A695" s="153">
        <v>919</v>
      </c>
      <c r="B695" s="149" t="s">
        <v>370</v>
      </c>
      <c r="C695" s="152" t="s">
        <v>414</v>
      </c>
    </row>
    <row r="696" spans="1:3" x14ac:dyDescent="0.25">
      <c r="A696" s="153">
        <v>920</v>
      </c>
      <c r="B696" s="149" t="s">
        <v>370</v>
      </c>
      <c r="C696" s="152" t="s">
        <v>414</v>
      </c>
    </row>
    <row r="697" spans="1:3" x14ac:dyDescent="0.25">
      <c r="A697" s="153">
        <v>922</v>
      </c>
      <c r="B697" s="149" t="s">
        <v>282</v>
      </c>
      <c r="C697" s="152" t="s">
        <v>414</v>
      </c>
    </row>
    <row r="698" spans="1:3" x14ac:dyDescent="0.25">
      <c r="A698" s="153">
        <v>923</v>
      </c>
      <c r="B698" s="149" t="s">
        <v>282</v>
      </c>
      <c r="C698" s="152" t="s">
        <v>414</v>
      </c>
    </row>
    <row r="699" spans="1:3" x14ac:dyDescent="0.25">
      <c r="A699" s="153">
        <v>924</v>
      </c>
      <c r="B699" s="149" t="s">
        <v>282</v>
      </c>
      <c r="C699" s="152" t="s">
        <v>414</v>
      </c>
    </row>
    <row r="700" spans="1:3" x14ac:dyDescent="0.25">
      <c r="A700" s="153">
        <v>925</v>
      </c>
      <c r="B700" s="149" t="s">
        <v>371</v>
      </c>
      <c r="C700" s="152" t="s">
        <v>410</v>
      </c>
    </row>
    <row r="701" spans="1:3" x14ac:dyDescent="0.25">
      <c r="A701" s="153">
        <v>926</v>
      </c>
      <c r="B701" s="149" t="s">
        <v>312</v>
      </c>
      <c r="C701" s="152" t="s">
        <v>410</v>
      </c>
    </row>
    <row r="702" spans="1:3" x14ac:dyDescent="0.25">
      <c r="A702" s="153">
        <v>927</v>
      </c>
      <c r="B702" s="149" t="s">
        <v>314</v>
      </c>
      <c r="C702" s="152" t="s">
        <v>410</v>
      </c>
    </row>
    <row r="703" spans="1:3" x14ac:dyDescent="0.25">
      <c r="A703" s="153">
        <v>928</v>
      </c>
      <c r="B703" s="149" t="s">
        <v>313</v>
      </c>
      <c r="C703" s="152" t="s">
        <v>410</v>
      </c>
    </row>
    <row r="704" spans="1:3" x14ac:dyDescent="0.25">
      <c r="A704" s="153">
        <v>929</v>
      </c>
      <c r="B704" s="149" t="s">
        <v>366</v>
      </c>
      <c r="C704" s="152" t="s">
        <v>415</v>
      </c>
    </row>
    <row r="705" spans="1:3" x14ac:dyDescent="0.25">
      <c r="A705" s="153">
        <v>930</v>
      </c>
      <c r="B705" s="149" t="s">
        <v>366</v>
      </c>
      <c r="C705" s="152" t="s">
        <v>415</v>
      </c>
    </row>
    <row r="706" spans="1:3" x14ac:dyDescent="0.25">
      <c r="A706" s="153">
        <v>931</v>
      </c>
      <c r="B706" s="149" t="s">
        <v>366</v>
      </c>
      <c r="C706" s="152" t="s">
        <v>415</v>
      </c>
    </row>
    <row r="707" spans="1:3" x14ac:dyDescent="0.25">
      <c r="A707" s="153">
        <v>932</v>
      </c>
      <c r="B707" s="149" t="s">
        <v>372</v>
      </c>
      <c r="C707" s="152" t="s">
        <v>414</v>
      </c>
    </row>
    <row r="708" spans="1:3" x14ac:dyDescent="0.25">
      <c r="A708" s="153">
        <v>933</v>
      </c>
      <c r="B708" s="149" t="s">
        <v>364</v>
      </c>
      <c r="C708" s="152" t="s">
        <v>414</v>
      </c>
    </row>
    <row r="709" spans="1:3" x14ac:dyDescent="0.25">
      <c r="A709" s="153">
        <v>934</v>
      </c>
      <c r="B709" s="149" t="s">
        <v>365</v>
      </c>
      <c r="C709" s="152" t="s">
        <v>415</v>
      </c>
    </row>
    <row r="710" spans="1:3" x14ac:dyDescent="0.25">
      <c r="A710" s="153">
        <v>935</v>
      </c>
      <c r="B710" s="149" t="s">
        <v>373</v>
      </c>
      <c r="C710" s="152" t="s">
        <v>414</v>
      </c>
    </row>
    <row r="711" spans="1:3" x14ac:dyDescent="0.25">
      <c r="A711" s="153">
        <v>936</v>
      </c>
      <c r="B711" s="149" t="s">
        <v>373</v>
      </c>
      <c r="C711" s="152" t="s">
        <v>414</v>
      </c>
    </row>
    <row r="712" spans="1:3" x14ac:dyDescent="0.25">
      <c r="A712" s="153">
        <v>937</v>
      </c>
      <c r="B712" s="149" t="s">
        <v>373</v>
      </c>
      <c r="C712" s="152" t="s">
        <v>414</v>
      </c>
    </row>
    <row r="713" spans="1:3" x14ac:dyDescent="0.25">
      <c r="A713" s="153">
        <v>938</v>
      </c>
      <c r="B713" s="149" t="s">
        <v>373</v>
      </c>
      <c r="C713" s="152" t="s">
        <v>414</v>
      </c>
    </row>
    <row r="714" spans="1:3" x14ac:dyDescent="0.25">
      <c r="A714" s="153">
        <v>939</v>
      </c>
      <c r="B714" s="149" t="s">
        <v>373</v>
      </c>
      <c r="C714" s="152" t="s">
        <v>414</v>
      </c>
    </row>
    <row r="715" spans="1:3" x14ac:dyDescent="0.25">
      <c r="A715" s="153">
        <v>940</v>
      </c>
      <c r="B715" s="149" t="s">
        <v>374</v>
      </c>
      <c r="C715" s="152" t="s">
        <v>411</v>
      </c>
    </row>
    <row r="716" spans="1:3" x14ac:dyDescent="0.25">
      <c r="A716" s="153">
        <v>941</v>
      </c>
      <c r="B716" s="149" t="s">
        <v>375</v>
      </c>
      <c r="C716" s="152" t="s">
        <v>411</v>
      </c>
    </row>
    <row r="717" spans="1:3" x14ac:dyDescent="0.25">
      <c r="A717" s="153">
        <v>942</v>
      </c>
      <c r="B717" s="149" t="s">
        <v>228</v>
      </c>
      <c r="C717" s="152" t="s">
        <v>414</v>
      </c>
    </row>
    <row r="718" spans="1:3" x14ac:dyDescent="0.25">
      <c r="A718" s="153">
        <v>943</v>
      </c>
      <c r="B718" s="149" t="s">
        <v>219</v>
      </c>
      <c r="C718" s="152" t="s">
        <v>414</v>
      </c>
    </row>
    <row r="719" spans="1:3" x14ac:dyDescent="0.25">
      <c r="A719" s="153">
        <v>944</v>
      </c>
      <c r="B719" s="149" t="s">
        <v>219</v>
      </c>
      <c r="C719" s="152" t="s">
        <v>414</v>
      </c>
    </row>
    <row r="720" spans="1:3" x14ac:dyDescent="0.25">
      <c r="A720" s="153">
        <v>945</v>
      </c>
      <c r="B720" s="149" t="s">
        <v>219</v>
      </c>
      <c r="C720" s="152" t="s">
        <v>414</v>
      </c>
    </row>
    <row r="721" spans="1:3" x14ac:dyDescent="0.25">
      <c r="A721" s="153">
        <v>946</v>
      </c>
      <c r="B721" s="149" t="s">
        <v>219</v>
      </c>
      <c r="C721" s="152" t="s">
        <v>414</v>
      </c>
    </row>
    <row r="722" spans="1:3" x14ac:dyDescent="0.25">
      <c r="A722" s="153">
        <v>947</v>
      </c>
      <c r="B722" s="149" t="s">
        <v>376</v>
      </c>
      <c r="C722" s="152" t="s">
        <v>414</v>
      </c>
    </row>
    <row r="723" spans="1:3" x14ac:dyDescent="0.25">
      <c r="A723" s="153">
        <v>948</v>
      </c>
      <c r="B723" s="149" t="s">
        <v>377</v>
      </c>
      <c r="C723" s="152" t="s">
        <v>414</v>
      </c>
    </row>
    <row r="724" spans="1:3" x14ac:dyDescent="0.25">
      <c r="A724" s="153">
        <v>949</v>
      </c>
      <c r="B724" s="149" t="s">
        <v>378</v>
      </c>
      <c r="C724" s="152" t="s">
        <v>414</v>
      </c>
    </row>
    <row r="725" spans="1:3" x14ac:dyDescent="0.25">
      <c r="A725" s="153">
        <v>950</v>
      </c>
      <c r="B725" s="149" t="s">
        <v>379</v>
      </c>
      <c r="C725" s="152" t="s">
        <v>415</v>
      </c>
    </row>
    <row r="726" spans="1:3" x14ac:dyDescent="0.25">
      <c r="A726" s="153">
        <v>951</v>
      </c>
      <c r="B726" s="149" t="s">
        <v>380</v>
      </c>
      <c r="C726" s="152" t="s">
        <v>415</v>
      </c>
    </row>
    <row r="727" spans="1:3" x14ac:dyDescent="0.25">
      <c r="A727" s="153">
        <v>952</v>
      </c>
      <c r="B727" s="149" t="s">
        <v>381</v>
      </c>
      <c r="C727" s="152" t="s">
        <v>414</v>
      </c>
    </row>
    <row r="728" spans="1:3" x14ac:dyDescent="0.25">
      <c r="A728" s="153">
        <v>953</v>
      </c>
      <c r="B728" s="149" t="s">
        <v>382</v>
      </c>
      <c r="C728" s="152" t="s">
        <v>414</v>
      </c>
    </row>
    <row r="729" spans="1:3" x14ac:dyDescent="0.25">
      <c r="A729" s="153">
        <v>954</v>
      </c>
      <c r="B729" s="149" t="s">
        <v>383</v>
      </c>
      <c r="C729" s="152" t="s">
        <v>414</v>
      </c>
    </row>
    <row r="730" spans="1:3" x14ac:dyDescent="0.25">
      <c r="A730" s="153">
        <v>955</v>
      </c>
      <c r="B730" s="149" t="s">
        <v>384</v>
      </c>
      <c r="C730" s="152" t="s">
        <v>414</v>
      </c>
    </row>
    <row r="731" spans="1:3" x14ac:dyDescent="0.25">
      <c r="A731" s="153">
        <v>956</v>
      </c>
      <c r="B731" s="149" t="s">
        <v>385</v>
      </c>
      <c r="C731" s="152" t="s">
        <v>414</v>
      </c>
    </row>
    <row r="732" spans="1:3" x14ac:dyDescent="0.25">
      <c r="A732" s="153">
        <v>957</v>
      </c>
      <c r="B732" s="149" t="s">
        <v>386</v>
      </c>
      <c r="C732" s="152" t="s">
        <v>414</v>
      </c>
    </row>
    <row r="733" spans="1:3" x14ac:dyDescent="0.25">
      <c r="A733" s="153">
        <v>958</v>
      </c>
      <c r="B733" s="149" t="s">
        <v>387</v>
      </c>
      <c r="C733" s="152" t="s">
        <v>414</v>
      </c>
    </row>
    <row r="734" spans="1:3" x14ac:dyDescent="0.25">
      <c r="A734" s="153">
        <v>959</v>
      </c>
      <c r="B734" s="149" t="s">
        <v>388</v>
      </c>
      <c r="C734" s="152" t="s">
        <v>414</v>
      </c>
    </row>
    <row r="735" spans="1:3" x14ac:dyDescent="0.25">
      <c r="A735" s="153">
        <v>960</v>
      </c>
      <c r="B735" s="149" t="s">
        <v>389</v>
      </c>
      <c r="C735" s="152" t="s">
        <v>414</v>
      </c>
    </row>
    <row r="736" spans="1:3" x14ac:dyDescent="0.25">
      <c r="A736" s="153">
        <v>961</v>
      </c>
      <c r="B736" s="149" t="s">
        <v>390</v>
      </c>
      <c r="C736" s="152" t="s">
        <v>414</v>
      </c>
    </row>
    <row r="737" spans="1:3" x14ac:dyDescent="0.25">
      <c r="A737" s="153">
        <v>962</v>
      </c>
      <c r="B737" s="149" t="s">
        <v>391</v>
      </c>
      <c r="C737" s="152" t="s">
        <v>414</v>
      </c>
    </row>
    <row r="738" spans="1:3" x14ac:dyDescent="0.25">
      <c r="A738" s="153">
        <v>963</v>
      </c>
      <c r="B738" s="149" t="s">
        <v>392</v>
      </c>
      <c r="C738" s="152" t="s">
        <v>414</v>
      </c>
    </row>
    <row r="739" spans="1:3" x14ac:dyDescent="0.25">
      <c r="A739" s="153">
        <v>964</v>
      </c>
      <c r="B739" s="149" t="s">
        <v>393</v>
      </c>
      <c r="C739" s="152" t="s">
        <v>414</v>
      </c>
    </row>
    <row r="740" spans="1:3" x14ac:dyDescent="0.25">
      <c r="A740" s="153">
        <v>965</v>
      </c>
      <c r="B740" s="149" t="s">
        <v>394</v>
      </c>
      <c r="C740" s="152" t="s">
        <v>414</v>
      </c>
    </row>
    <row r="741" spans="1:3" x14ac:dyDescent="0.25">
      <c r="A741" s="153">
        <v>966</v>
      </c>
      <c r="B741" s="149" t="s">
        <v>239</v>
      </c>
      <c r="C741" s="152" t="s">
        <v>415</v>
      </c>
    </row>
    <row r="742" spans="1:3" x14ac:dyDescent="0.25">
      <c r="A742" s="153">
        <v>967</v>
      </c>
      <c r="B742" s="149" t="s">
        <v>251</v>
      </c>
      <c r="C742" s="152" t="s">
        <v>414</v>
      </c>
    </row>
    <row r="743" spans="1:3" x14ac:dyDescent="0.25">
      <c r="A743" s="153">
        <v>968</v>
      </c>
      <c r="B743" s="149" t="s">
        <v>251</v>
      </c>
      <c r="C743" s="152" t="s">
        <v>414</v>
      </c>
    </row>
    <row r="744" spans="1:3" x14ac:dyDescent="0.25">
      <c r="A744" s="153">
        <v>969</v>
      </c>
      <c r="B744" s="149" t="s">
        <v>394</v>
      </c>
      <c r="C744" s="152" t="s">
        <v>414</v>
      </c>
    </row>
    <row r="745" spans="1:3" x14ac:dyDescent="0.25">
      <c r="A745" s="153">
        <v>970</v>
      </c>
      <c r="B745" s="149" t="s">
        <v>207</v>
      </c>
      <c r="C745" s="152" t="s">
        <v>414</v>
      </c>
    </row>
    <row r="746" spans="1:3" x14ac:dyDescent="0.25">
      <c r="A746" s="153">
        <v>971</v>
      </c>
      <c r="B746" s="149" t="s">
        <v>395</v>
      </c>
      <c r="C746" s="152" t="s">
        <v>414</v>
      </c>
    </row>
    <row r="747" spans="1:3" x14ac:dyDescent="0.25">
      <c r="A747" s="153">
        <v>972</v>
      </c>
      <c r="B747" s="149" t="s">
        <v>396</v>
      </c>
      <c r="C747" s="152" t="s">
        <v>414</v>
      </c>
    </row>
    <row r="748" spans="1:3" x14ac:dyDescent="0.25">
      <c r="A748" s="153">
        <v>973</v>
      </c>
      <c r="B748" s="149" t="s">
        <v>249</v>
      </c>
      <c r="C748" s="152" t="s">
        <v>414</v>
      </c>
    </row>
    <row r="749" spans="1:3" x14ac:dyDescent="0.25">
      <c r="A749" s="153">
        <v>974</v>
      </c>
      <c r="B749" s="149" t="s">
        <v>275</v>
      </c>
      <c r="C749" s="152" t="s">
        <v>414</v>
      </c>
    </row>
    <row r="750" spans="1:3" x14ac:dyDescent="0.25">
      <c r="A750" s="153">
        <v>975</v>
      </c>
      <c r="B750" s="149" t="s">
        <v>397</v>
      </c>
      <c r="C750" s="152" t="s">
        <v>414</v>
      </c>
    </row>
    <row r="751" spans="1:3" x14ac:dyDescent="0.25">
      <c r="A751" s="153">
        <v>976</v>
      </c>
      <c r="B751" s="149" t="s">
        <v>398</v>
      </c>
      <c r="C751" s="152" t="s">
        <v>414</v>
      </c>
    </row>
    <row r="752" spans="1:3" x14ac:dyDescent="0.25">
      <c r="A752" s="153">
        <v>978</v>
      </c>
      <c r="B752" s="149" t="s">
        <v>233</v>
      </c>
      <c r="C752" s="152" t="s">
        <v>415</v>
      </c>
    </row>
    <row r="753" spans="1:3" x14ac:dyDescent="0.25">
      <c r="A753" s="153">
        <v>979</v>
      </c>
      <c r="B753" s="149" t="s">
        <v>272</v>
      </c>
      <c r="C753" s="152" t="s">
        <v>415</v>
      </c>
    </row>
    <row r="754" spans="1:3" x14ac:dyDescent="0.25">
      <c r="A754" s="153">
        <v>980</v>
      </c>
      <c r="B754" s="149" t="s">
        <v>399</v>
      </c>
      <c r="C754" s="152" t="s">
        <v>414</v>
      </c>
    </row>
    <row r="755" spans="1:3" x14ac:dyDescent="0.25">
      <c r="A755" s="153">
        <v>981</v>
      </c>
      <c r="B755" s="149" t="s">
        <v>400</v>
      </c>
      <c r="C755" s="152" t="s">
        <v>415</v>
      </c>
    </row>
    <row r="756" spans="1:3" x14ac:dyDescent="0.25">
      <c r="A756" s="153">
        <v>982</v>
      </c>
      <c r="B756" s="149" t="s">
        <v>401</v>
      </c>
      <c r="C756" s="152" t="s">
        <v>414</v>
      </c>
    </row>
    <row r="757" spans="1:3" x14ac:dyDescent="0.25">
      <c r="A757" s="153">
        <v>983</v>
      </c>
      <c r="B757" s="149" t="s">
        <v>402</v>
      </c>
      <c r="C757" s="152" t="s">
        <v>414</v>
      </c>
    </row>
    <row r="758" spans="1:3" x14ac:dyDescent="0.25">
      <c r="A758" s="153">
        <v>984</v>
      </c>
      <c r="B758" s="149" t="s">
        <v>403</v>
      </c>
      <c r="C758" s="152" t="s">
        <v>414</v>
      </c>
    </row>
    <row r="759" spans="1:3" x14ac:dyDescent="0.25">
      <c r="A759" s="153">
        <v>985</v>
      </c>
      <c r="B759" s="149" t="s">
        <v>404</v>
      </c>
      <c r="C759" s="152" t="s">
        <v>414</v>
      </c>
    </row>
    <row r="760" spans="1:3" x14ac:dyDescent="0.25">
      <c r="A760" s="153">
        <v>989</v>
      </c>
      <c r="B760" s="149" t="s">
        <v>288</v>
      </c>
      <c r="C760" s="152" t="s">
        <v>414</v>
      </c>
    </row>
    <row r="761" spans="1:3" x14ac:dyDescent="0.25">
      <c r="A761" s="153">
        <v>990</v>
      </c>
      <c r="B761" s="149" t="s">
        <v>289</v>
      </c>
      <c r="C761" s="152" t="s">
        <v>415</v>
      </c>
    </row>
    <row r="762" spans="1:3" x14ac:dyDescent="0.25">
      <c r="A762" s="153">
        <v>991</v>
      </c>
      <c r="B762" s="149" t="s">
        <v>239</v>
      </c>
      <c r="C762" s="152" t="s">
        <v>415</v>
      </c>
    </row>
    <row r="763" spans="1:3" x14ac:dyDescent="0.25">
      <c r="A763" s="153">
        <v>996</v>
      </c>
      <c r="B763" s="149" t="s">
        <v>318</v>
      </c>
      <c r="C763" s="152" t="s">
        <v>414</v>
      </c>
    </row>
    <row r="764" spans="1:3" x14ac:dyDescent="0.25">
      <c r="A764" s="153">
        <v>997</v>
      </c>
      <c r="B764" s="149" t="s">
        <v>405</v>
      </c>
      <c r="C764" s="152" t="s">
        <v>414</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F14" sqref="F14:F21"/>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46" t="s">
        <v>27</v>
      </c>
      <c r="B1" s="146"/>
    </row>
    <row r="2" spans="1:6" ht="36.75" customHeight="1" x14ac:dyDescent="0.25">
      <c r="A2" s="233" t="str">
        <f>Overview!B4&amp; " - Effective from "&amp;Overview!C4&amp;" - "&amp;Overview!E4&amp;" Residual Charging Bands"</f>
        <v>Eclipse Power Distribution Limited - GSP L - Effective from 2027/28 - Submitted Residual Charging Bands</v>
      </c>
      <c r="B2" s="234"/>
      <c r="C2" s="234"/>
      <c r="D2" s="234"/>
      <c r="E2" s="234"/>
      <c r="F2" s="234"/>
    </row>
    <row r="4" spans="1:6" ht="26.4" x14ac:dyDescent="0.25">
      <c r="A4" s="165" t="s">
        <v>592</v>
      </c>
      <c r="B4" s="165" t="s">
        <v>588</v>
      </c>
      <c r="C4" s="165" t="s">
        <v>595</v>
      </c>
      <c r="D4" s="165" t="s">
        <v>599</v>
      </c>
      <c r="E4" s="165" t="s">
        <v>600</v>
      </c>
      <c r="F4" s="21" t="s">
        <v>602</v>
      </c>
    </row>
    <row r="5" spans="1:6" ht="13.8" x14ac:dyDescent="0.25">
      <c r="A5" s="166" t="s">
        <v>143</v>
      </c>
      <c r="B5" s="167" t="s">
        <v>590</v>
      </c>
      <c r="C5" s="167" t="s">
        <v>591</v>
      </c>
      <c r="D5" s="172" t="s">
        <v>591</v>
      </c>
      <c r="E5" s="172" t="s">
        <v>591</v>
      </c>
      <c r="F5" s="171">
        <v>0.88</v>
      </c>
    </row>
    <row r="6" spans="1:6" ht="14.25" customHeight="1" x14ac:dyDescent="0.25">
      <c r="A6" s="288" t="s">
        <v>603</v>
      </c>
      <c r="B6" s="167">
        <v>1</v>
      </c>
      <c r="C6" s="167" t="s">
        <v>596</v>
      </c>
      <c r="D6" s="173">
        <v>0</v>
      </c>
      <c r="E6" s="173">
        <v>3986</v>
      </c>
      <c r="F6" s="171">
        <v>0.62</v>
      </c>
    </row>
    <row r="7" spans="1:6" ht="13.8" x14ac:dyDescent="0.25">
      <c r="A7" s="289"/>
      <c r="B7" s="167">
        <v>2</v>
      </c>
      <c r="C7" s="167" t="s">
        <v>596</v>
      </c>
      <c r="D7" s="173">
        <v>3986</v>
      </c>
      <c r="E7" s="173">
        <v>13677</v>
      </c>
      <c r="F7" s="171">
        <v>2.5099999999999998</v>
      </c>
    </row>
    <row r="8" spans="1:6" ht="13.8" x14ac:dyDescent="0.25">
      <c r="A8" s="289"/>
      <c r="B8" s="167">
        <v>3</v>
      </c>
      <c r="C8" s="167" t="s">
        <v>596</v>
      </c>
      <c r="D8" s="173">
        <v>13677</v>
      </c>
      <c r="E8" s="173">
        <v>27543</v>
      </c>
      <c r="F8" s="171">
        <v>5.05</v>
      </c>
    </row>
    <row r="9" spans="1:6" ht="13.8" x14ac:dyDescent="0.25">
      <c r="A9" s="290"/>
      <c r="B9" s="167">
        <v>4</v>
      </c>
      <c r="C9" s="167" t="s">
        <v>596</v>
      </c>
      <c r="D9" s="173">
        <v>27543</v>
      </c>
      <c r="E9" s="173" t="s">
        <v>598</v>
      </c>
      <c r="F9" s="171">
        <v>12.28</v>
      </c>
    </row>
    <row r="10" spans="1:6" ht="13.8" x14ac:dyDescent="0.25">
      <c r="A10" s="288" t="s">
        <v>606</v>
      </c>
      <c r="B10" s="167">
        <v>1</v>
      </c>
      <c r="C10" s="167" t="s">
        <v>597</v>
      </c>
      <c r="D10" s="173">
        <v>0</v>
      </c>
      <c r="E10" s="173">
        <v>90</v>
      </c>
      <c r="F10" s="171">
        <v>24.2</v>
      </c>
    </row>
    <row r="11" spans="1:6" ht="13.8" x14ac:dyDescent="0.25">
      <c r="A11" s="289"/>
      <c r="B11" s="167">
        <v>2</v>
      </c>
      <c r="C11" s="167" t="s">
        <v>597</v>
      </c>
      <c r="D11" s="173">
        <v>90</v>
      </c>
      <c r="E11" s="173">
        <v>150</v>
      </c>
      <c r="F11" s="171">
        <v>43.48</v>
      </c>
    </row>
    <row r="12" spans="1:6" ht="13.8" x14ac:dyDescent="0.25">
      <c r="A12" s="289"/>
      <c r="B12" s="167">
        <v>3</v>
      </c>
      <c r="C12" s="167" t="s">
        <v>597</v>
      </c>
      <c r="D12" s="173">
        <v>150</v>
      </c>
      <c r="E12" s="173">
        <v>250</v>
      </c>
      <c r="F12" s="171">
        <v>69.53</v>
      </c>
    </row>
    <row r="13" spans="1:6" ht="13.8" x14ac:dyDescent="0.25">
      <c r="A13" s="290"/>
      <c r="B13" s="167">
        <v>4</v>
      </c>
      <c r="C13" s="167" t="s">
        <v>597</v>
      </c>
      <c r="D13" s="173">
        <v>250</v>
      </c>
      <c r="E13" s="173" t="s">
        <v>598</v>
      </c>
      <c r="F13" s="171">
        <v>153.97999999999999</v>
      </c>
    </row>
    <row r="14" spans="1:6" ht="13.8" x14ac:dyDescent="0.25">
      <c r="A14" s="288" t="s">
        <v>605</v>
      </c>
      <c r="B14" s="167">
        <v>1</v>
      </c>
      <c r="C14" s="167" t="s">
        <v>597</v>
      </c>
      <c r="D14" s="173">
        <v>0</v>
      </c>
      <c r="E14" s="173">
        <v>500</v>
      </c>
      <c r="F14" s="171">
        <v>173.85</v>
      </c>
    </row>
    <row r="15" spans="1:6" ht="13.8" x14ac:dyDescent="0.25">
      <c r="A15" s="289"/>
      <c r="B15" s="167">
        <v>2</v>
      </c>
      <c r="C15" s="167" t="s">
        <v>597</v>
      </c>
      <c r="D15" s="173">
        <v>500</v>
      </c>
      <c r="E15" s="173">
        <v>1100</v>
      </c>
      <c r="F15" s="171">
        <v>400.35</v>
      </c>
    </row>
    <row r="16" spans="1:6" ht="13.8" x14ac:dyDescent="0.25">
      <c r="A16" s="289"/>
      <c r="B16" s="167">
        <v>3</v>
      </c>
      <c r="C16" s="167" t="s">
        <v>597</v>
      </c>
      <c r="D16" s="173">
        <v>1100</v>
      </c>
      <c r="E16" s="173">
        <v>2000</v>
      </c>
      <c r="F16" s="171">
        <v>891.36</v>
      </c>
    </row>
    <row r="17" spans="1:6" ht="13.8" x14ac:dyDescent="0.25">
      <c r="A17" s="290"/>
      <c r="B17" s="167">
        <v>4</v>
      </c>
      <c r="C17" s="167" t="s">
        <v>597</v>
      </c>
      <c r="D17" s="173">
        <v>2000</v>
      </c>
      <c r="E17" s="173" t="s">
        <v>598</v>
      </c>
      <c r="F17" s="171">
        <v>1783.41</v>
      </c>
    </row>
    <row r="18" spans="1:6" ht="13.8" x14ac:dyDescent="0.25">
      <c r="A18" s="291" t="s">
        <v>604</v>
      </c>
      <c r="B18" s="167">
        <v>1</v>
      </c>
      <c r="C18" s="167" t="s">
        <v>597</v>
      </c>
      <c r="D18" s="173">
        <v>0</v>
      </c>
      <c r="E18" s="173">
        <v>3500</v>
      </c>
      <c r="F18" s="171">
        <v>1072.03</v>
      </c>
    </row>
    <row r="19" spans="1:6" ht="13.8" x14ac:dyDescent="0.25">
      <c r="A19" s="292"/>
      <c r="B19" s="167">
        <v>2</v>
      </c>
      <c r="C19" s="167" t="s">
        <v>597</v>
      </c>
      <c r="D19" s="173">
        <v>3500</v>
      </c>
      <c r="E19" s="173">
        <v>11000</v>
      </c>
      <c r="F19" s="171">
        <v>7094.8</v>
      </c>
    </row>
    <row r="20" spans="1:6" ht="13.8" x14ac:dyDescent="0.25">
      <c r="A20" s="292"/>
      <c r="B20" s="167">
        <v>3</v>
      </c>
      <c r="C20" s="167" t="s">
        <v>597</v>
      </c>
      <c r="D20" s="173">
        <v>11000</v>
      </c>
      <c r="E20" s="173">
        <v>20000</v>
      </c>
      <c r="F20" s="171">
        <v>10725.48</v>
      </c>
    </row>
    <row r="21" spans="1:6" ht="13.8" x14ac:dyDescent="0.25">
      <c r="A21" s="293"/>
      <c r="B21" s="167">
        <v>4</v>
      </c>
      <c r="C21" s="167" t="s">
        <v>597</v>
      </c>
      <c r="D21" s="173">
        <v>20000</v>
      </c>
      <c r="E21" s="173" t="s">
        <v>598</v>
      </c>
      <c r="F21" s="171">
        <v>39450.46</v>
      </c>
    </row>
    <row r="22" spans="1:6" x14ac:dyDescent="0.25">
      <c r="A22" t="s">
        <v>601</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46" t="s">
        <v>27</v>
      </c>
    </row>
    <row r="2" spans="1:6" ht="33" customHeight="1" x14ac:dyDescent="0.25">
      <c r="A2" s="224" t="str">
        <f>Overview!C4&amp;" - Effective from "&amp;Overview!D4&amp;" - "&amp;Overview!F4&amp;" TNUoS Mapping"</f>
        <v>2027/28 - Effective from 1 April 2027 -  TNUoS Mapping</v>
      </c>
      <c r="B2" s="224"/>
      <c r="C2" s="224"/>
      <c r="D2" s="224"/>
      <c r="E2" s="224"/>
      <c r="F2" s="224"/>
    </row>
    <row r="3" spans="1:6" x14ac:dyDescent="0.25">
      <c r="A3" s="165" t="s">
        <v>662</v>
      </c>
      <c r="B3" s="165" t="s">
        <v>663</v>
      </c>
      <c r="C3" s="174"/>
      <c r="D3" s="174"/>
      <c r="E3" s="174"/>
      <c r="F3" s="174"/>
    </row>
    <row r="4" spans="1:6" x14ac:dyDescent="0.25">
      <c r="A4" s="175" t="s">
        <v>661</v>
      </c>
      <c r="B4" s="175" t="s">
        <v>664</v>
      </c>
      <c r="C4" s="174"/>
      <c r="D4" s="174"/>
      <c r="E4" s="174"/>
      <c r="F4" s="174"/>
    </row>
    <row r="5" spans="1:6" x14ac:dyDescent="0.25">
      <c r="A5" s="176" t="s">
        <v>475</v>
      </c>
      <c r="B5" s="176" t="s">
        <v>665</v>
      </c>
      <c r="C5" s="174"/>
      <c r="D5" s="174"/>
      <c r="E5" s="174"/>
      <c r="F5" s="174"/>
    </row>
    <row r="6" spans="1:6" x14ac:dyDescent="0.25">
      <c r="A6" s="176" t="s">
        <v>608</v>
      </c>
      <c r="B6" s="176" t="str">
        <f>$B$5</f>
        <v>n/a (Non-Final Demand Site)</v>
      </c>
      <c r="C6" s="174"/>
      <c r="D6" s="174"/>
      <c r="E6" s="174"/>
      <c r="F6" s="174"/>
    </row>
    <row r="7" spans="1:6" x14ac:dyDescent="0.25">
      <c r="A7" s="175" t="s">
        <v>609</v>
      </c>
      <c r="B7" s="175" t="s">
        <v>666</v>
      </c>
      <c r="C7" s="174"/>
      <c r="D7" s="174"/>
      <c r="E7" s="174"/>
      <c r="F7" s="174"/>
    </row>
    <row r="8" spans="1:6" x14ac:dyDescent="0.25">
      <c r="A8" s="175" t="s">
        <v>610</v>
      </c>
      <c r="B8" s="175" t="s">
        <v>667</v>
      </c>
      <c r="C8" s="174"/>
      <c r="D8" s="174"/>
      <c r="E8" s="174"/>
      <c r="F8" s="174"/>
    </row>
    <row r="9" spans="1:6" x14ac:dyDescent="0.25">
      <c r="A9" s="175" t="s">
        <v>611</v>
      </c>
      <c r="B9" s="175" t="s">
        <v>668</v>
      </c>
      <c r="C9" s="174"/>
      <c r="D9" s="174"/>
      <c r="E9" s="174"/>
      <c r="F9" s="174"/>
    </row>
    <row r="10" spans="1:6" x14ac:dyDescent="0.25">
      <c r="A10" s="175" t="s">
        <v>612</v>
      </c>
      <c r="B10" s="175" t="s">
        <v>669</v>
      </c>
      <c r="C10" s="174"/>
      <c r="D10" s="174"/>
      <c r="E10" s="174"/>
      <c r="F10" s="174"/>
    </row>
    <row r="11" spans="1:6" x14ac:dyDescent="0.25">
      <c r="A11" s="176" t="s">
        <v>146</v>
      </c>
      <c r="B11" s="176" t="str">
        <f t="shared" ref="B11:B12" si="0">$B$5</f>
        <v>n/a (Non-Final Demand Site)</v>
      </c>
      <c r="C11" s="174"/>
      <c r="D11" s="174"/>
      <c r="E11" s="174"/>
      <c r="F11" s="174"/>
    </row>
    <row r="12" spans="1:6" x14ac:dyDescent="0.25">
      <c r="A12" s="176" t="s">
        <v>476</v>
      </c>
      <c r="B12" s="176" t="str">
        <f t="shared" si="0"/>
        <v>n/a (Non-Final Demand Site)</v>
      </c>
      <c r="C12" s="174"/>
      <c r="D12" s="174"/>
      <c r="E12" s="174"/>
      <c r="F12" s="174"/>
    </row>
    <row r="13" spans="1:6" x14ac:dyDescent="0.25">
      <c r="A13" s="175" t="s">
        <v>477</v>
      </c>
      <c r="B13" s="175" t="s">
        <v>670</v>
      </c>
      <c r="C13" s="174"/>
      <c r="D13" s="174"/>
      <c r="E13" s="174"/>
      <c r="F13" s="174"/>
    </row>
    <row r="14" spans="1:6" x14ac:dyDescent="0.25">
      <c r="A14" s="175" t="s">
        <v>478</v>
      </c>
      <c r="B14" s="175" t="s">
        <v>671</v>
      </c>
      <c r="C14" s="174"/>
      <c r="D14" s="174"/>
      <c r="E14" s="174"/>
      <c r="F14" s="174"/>
    </row>
    <row r="15" spans="1:6" x14ac:dyDescent="0.25">
      <c r="A15" s="175" t="s">
        <v>479</v>
      </c>
      <c r="B15" s="175" t="s">
        <v>672</v>
      </c>
      <c r="C15" s="174"/>
      <c r="D15" s="174"/>
      <c r="E15" s="174"/>
      <c r="F15" s="174"/>
    </row>
    <row r="16" spans="1:6" x14ac:dyDescent="0.25">
      <c r="A16" s="175" t="s">
        <v>480</v>
      </c>
      <c r="B16" s="175" t="s">
        <v>673</v>
      </c>
      <c r="C16" s="174"/>
      <c r="D16" s="174"/>
      <c r="E16" s="174"/>
      <c r="F16" s="174"/>
    </row>
    <row r="17" spans="1:6" x14ac:dyDescent="0.25">
      <c r="A17" s="176" t="s">
        <v>481</v>
      </c>
      <c r="B17" s="176" t="str">
        <f>$B$5</f>
        <v>n/a (Non-Final Demand Site)</v>
      </c>
      <c r="C17" s="174"/>
      <c r="D17" s="174"/>
      <c r="E17" s="174"/>
      <c r="F17" s="174"/>
    </row>
    <row r="18" spans="1:6" x14ac:dyDescent="0.25">
      <c r="A18" s="175" t="s">
        <v>482</v>
      </c>
      <c r="B18" s="175" t="s">
        <v>670</v>
      </c>
      <c r="C18" s="174"/>
      <c r="D18" s="174"/>
      <c r="E18" s="174"/>
      <c r="F18" s="174"/>
    </row>
    <row r="19" spans="1:6" x14ac:dyDescent="0.25">
      <c r="A19" s="175" t="s">
        <v>483</v>
      </c>
      <c r="B19" s="175" t="s">
        <v>671</v>
      </c>
      <c r="C19" s="174"/>
      <c r="D19" s="174"/>
      <c r="E19" s="174"/>
      <c r="F19" s="174"/>
    </row>
    <row r="20" spans="1:6" x14ac:dyDescent="0.25">
      <c r="A20" s="175" t="s">
        <v>484</v>
      </c>
      <c r="B20" s="175" t="s">
        <v>672</v>
      </c>
      <c r="C20" s="174"/>
      <c r="D20" s="174"/>
      <c r="E20" s="174"/>
      <c r="F20" s="174"/>
    </row>
    <row r="21" spans="1:6" x14ac:dyDescent="0.25">
      <c r="A21" s="175" t="s">
        <v>485</v>
      </c>
      <c r="B21" s="175" t="s">
        <v>673</v>
      </c>
      <c r="C21" s="174"/>
      <c r="D21" s="174"/>
      <c r="E21" s="174"/>
      <c r="F21" s="174"/>
    </row>
    <row r="22" spans="1:6" x14ac:dyDescent="0.25">
      <c r="A22" s="176" t="s">
        <v>486</v>
      </c>
      <c r="B22" s="176" t="str">
        <f>$B$5</f>
        <v>n/a (Non-Final Demand Site)</v>
      </c>
      <c r="C22" s="174"/>
      <c r="D22" s="174"/>
      <c r="E22" s="174"/>
      <c r="F22" s="174"/>
    </row>
    <row r="23" spans="1:6" x14ac:dyDescent="0.25">
      <c r="A23" s="175" t="s">
        <v>487</v>
      </c>
      <c r="B23" s="175" t="s">
        <v>674</v>
      </c>
      <c r="C23" s="174"/>
      <c r="D23" s="174"/>
      <c r="E23" s="174"/>
      <c r="F23" s="174"/>
    </row>
    <row r="24" spans="1:6" x14ac:dyDescent="0.25">
      <c r="A24" s="175" t="s">
        <v>488</v>
      </c>
      <c r="B24" s="175" t="s">
        <v>675</v>
      </c>
      <c r="C24" s="174"/>
      <c r="D24" s="174"/>
      <c r="E24" s="174"/>
      <c r="F24" s="174"/>
    </row>
    <row r="25" spans="1:6" x14ac:dyDescent="0.25">
      <c r="A25" s="175" t="s">
        <v>489</v>
      </c>
      <c r="B25" s="175" t="s">
        <v>676</v>
      </c>
      <c r="C25" s="174"/>
      <c r="D25" s="174"/>
      <c r="E25" s="174"/>
      <c r="F25" s="174"/>
    </row>
    <row r="26" spans="1:6" x14ac:dyDescent="0.25">
      <c r="A26" s="175" t="s">
        <v>490</v>
      </c>
      <c r="B26" s="175" t="s">
        <v>677</v>
      </c>
      <c r="C26" s="174"/>
      <c r="D26" s="174"/>
      <c r="E26" s="174"/>
      <c r="F26" s="174"/>
    </row>
    <row r="27" spans="1:6" x14ac:dyDescent="0.25">
      <c r="A27" s="176" t="s">
        <v>150</v>
      </c>
      <c r="B27" s="176" t="s">
        <v>678</v>
      </c>
      <c r="C27" s="174"/>
      <c r="D27" s="174"/>
      <c r="E27" s="174"/>
      <c r="F27" s="174"/>
    </row>
    <row r="28" spans="1:6" x14ac:dyDescent="0.25">
      <c r="A28" s="176" t="s">
        <v>151</v>
      </c>
      <c r="B28" s="176" t="str">
        <f t="shared" ref="B28:B36" si="1">$B$5</f>
        <v>n/a (Non-Final Demand Site)</v>
      </c>
      <c r="C28" s="174"/>
      <c r="D28" s="174"/>
      <c r="E28" s="174"/>
      <c r="F28" s="174"/>
    </row>
    <row r="29" spans="1:6" x14ac:dyDescent="0.25">
      <c r="A29" s="176" t="s">
        <v>152</v>
      </c>
      <c r="B29" s="176" t="str">
        <f t="shared" si="1"/>
        <v>n/a (Non-Final Demand Site)</v>
      </c>
      <c r="C29" s="174"/>
      <c r="D29" s="174"/>
      <c r="E29" s="174"/>
      <c r="F29" s="174"/>
    </row>
    <row r="30" spans="1:6" x14ac:dyDescent="0.25">
      <c r="A30" s="176" t="s">
        <v>153</v>
      </c>
      <c r="B30" s="176" t="str">
        <f t="shared" si="1"/>
        <v>n/a (Non-Final Demand Site)</v>
      </c>
      <c r="C30" s="174"/>
      <c r="D30" s="174"/>
      <c r="E30" s="174"/>
      <c r="F30" s="174"/>
    </row>
    <row r="31" spans="1:6" x14ac:dyDescent="0.25">
      <c r="A31" s="176" t="s">
        <v>154</v>
      </c>
      <c r="B31" s="176" t="str">
        <f t="shared" si="1"/>
        <v>n/a (Non-Final Demand Site)</v>
      </c>
      <c r="C31" s="174"/>
      <c r="D31" s="174"/>
      <c r="E31" s="174"/>
      <c r="F31" s="174"/>
    </row>
    <row r="32" spans="1:6" x14ac:dyDescent="0.25">
      <c r="A32" s="176" t="s">
        <v>155</v>
      </c>
      <c r="B32" s="176" t="str">
        <f t="shared" si="1"/>
        <v>n/a (Non-Final Demand Site)</v>
      </c>
      <c r="C32" s="174"/>
      <c r="D32" s="174"/>
      <c r="E32" s="174"/>
      <c r="F32" s="174"/>
    </row>
    <row r="33" spans="1:6" x14ac:dyDescent="0.25">
      <c r="A33" s="176" t="s">
        <v>156</v>
      </c>
      <c r="B33" s="176" t="str">
        <f t="shared" si="1"/>
        <v>n/a (Non-Final Demand Site)</v>
      </c>
      <c r="C33" s="174"/>
      <c r="D33" s="174"/>
      <c r="E33" s="174"/>
      <c r="F33" s="174"/>
    </row>
    <row r="34" spans="1:6" x14ac:dyDescent="0.25">
      <c r="A34" s="176" t="s">
        <v>157</v>
      </c>
      <c r="B34" s="176" t="str">
        <f t="shared" si="1"/>
        <v>n/a (Non-Final Demand Site)</v>
      </c>
      <c r="C34" s="174"/>
      <c r="D34" s="174"/>
      <c r="E34" s="174"/>
      <c r="F34" s="174"/>
    </row>
    <row r="35" spans="1:6" x14ac:dyDescent="0.25">
      <c r="A35" s="176" t="s">
        <v>158</v>
      </c>
      <c r="B35" s="176" t="str">
        <f t="shared" si="1"/>
        <v>n/a (Non-Final Demand Site)</v>
      </c>
      <c r="C35" s="174"/>
      <c r="D35" s="174"/>
      <c r="E35" s="174"/>
      <c r="F35" s="174"/>
    </row>
    <row r="36" spans="1:6" x14ac:dyDescent="0.25">
      <c r="A36" s="176" t="s">
        <v>683</v>
      </c>
      <c r="B36" s="176" t="str">
        <f t="shared" si="1"/>
        <v>n/a (Non-Final Demand Site)</v>
      </c>
      <c r="C36" s="174"/>
      <c r="D36" s="174"/>
      <c r="E36" s="174"/>
      <c r="F36" s="174"/>
    </row>
    <row r="37" spans="1:6" x14ac:dyDescent="0.25">
      <c r="A37" s="175" t="s">
        <v>684</v>
      </c>
      <c r="B37" s="175" t="s">
        <v>679</v>
      </c>
      <c r="C37" s="174"/>
      <c r="D37" s="174"/>
      <c r="E37" s="174"/>
      <c r="F37" s="174"/>
    </row>
    <row r="38" spans="1:6" x14ac:dyDescent="0.25">
      <c r="A38" s="175" t="s">
        <v>685</v>
      </c>
      <c r="B38" s="175" t="s">
        <v>680</v>
      </c>
      <c r="C38" s="174"/>
      <c r="D38" s="174"/>
      <c r="E38" s="174"/>
      <c r="F38" s="174"/>
    </row>
    <row r="39" spans="1:6" x14ac:dyDescent="0.25">
      <c r="A39" s="175" t="s">
        <v>686</v>
      </c>
      <c r="B39" s="175" t="s">
        <v>681</v>
      </c>
      <c r="C39" s="174"/>
      <c r="D39" s="174"/>
      <c r="E39" s="174"/>
      <c r="F39" s="174"/>
    </row>
    <row r="40" spans="1:6" x14ac:dyDescent="0.25">
      <c r="A40" s="175" t="s">
        <v>687</v>
      </c>
      <c r="B40" s="175" t="s">
        <v>682</v>
      </c>
      <c r="C40" s="174"/>
      <c r="D40" s="174"/>
      <c r="E40" s="174"/>
      <c r="F40" s="174"/>
    </row>
  </sheetData>
  <mergeCells count="1">
    <mergeCell ref="A2:F2"/>
  </mergeCells>
  <hyperlinks>
    <hyperlink ref="A1" location="Overview!A1" display="Back to Overview" xr:uid="{00000000-0004-0000-0D00-000000000000}"/>
  </hyperlinks>
  <pageMargins left="0.7" right="0.7" top="0.75" bottom="0.75" header="0.3" footer="0.3"/>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87" t="s">
        <v>27</v>
      </c>
    </row>
    <row r="2" spans="1:154" s="2" customFormat="1" ht="21.75" customHeight="1" x14ac:dyDescent="0.25">
      <c r="B2" s="294" t="str">
        <f>Overview!B4&amp; " - Effective from "&amp;Overview!D4&amp;" - "&amp;Overview!E4</f>
        <v>Eclipse Power Distribution Limited - GSP L - Effective from 1 April 2027 - Submitted</v>
      </c>
      <c r="C2" s="295"/>
      <c r="D2" s="295"/>
      <c r="E2" s="295"/>
      <c r="F2" s="295"/>
      <c r="G2" s="295"/>
      <c r="H2" s="295"/>
      <c r="I2" s="295"/>
      <c r="J2" s="295"/>
      <c r="K2" s="295"/>
      <c r="L2" s="295"/>
      <c r="M2" s="295"/>
      <c r="N2" s="295"/>
      <c r="O2" s="295"/>
      <c r="P2" s="295"/>
      <c r="Q2" s="295"/>
      <c r="R2" s="295"/>
      <c r="S2" s="295"/>
      <c r="T2" s="296"/>
      <c r="U2"/>
      <c r="V2"/>
      <c r="W2"/>
      <c r="X2"/>
      <c r="Y2"/>
      <c r="Z2"/>
      <c r="AA2"/>
      <c r="AB2" s="28"/>
      <c r="AC2" s="53" t="s">
        <v>163</v>
      </c>
      <c r="AD2" s="53" t="s">
        <v>165</v>
      </c>
      <c r="AE2" s="53" t="s">
        <v>164</v>
      </c>
      <c r="AF2" s="15" t="s">
        <v>32</v>
      </c>
      <c r="AG2" s="15" t="s">
        <v>33</v>
      </c>
      <c r="AH2" s="28" t="s">
        <v>129</v>
      </c>
      <c r="AI2" s="15" t="s">
        <v>40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5">
      <c r="A3" s="103"/>
      <c r="B3" s="103"/>
      <c r="C3" s="103"/>
      <c r="D3" s="103"/>
      <c r="E3" s="103"/>
      <c r="F3" s="103"/>
      <c r="G3" s="103"/>
      <c r="H3" s="103"/>
      <c r="I3" s="103"/>
      <c r="J3" s="103"/>
      <c r="K3" s="103"/>
      <c r="L3"/>
      <c r="M3"/>
      <c r="N3"/>
      <c r="O3"/>
      <c r="P3"/>
      <c r="Q3"/>
      <c r="R3"/>
      <c r="S3"/>
      <c r="T3"/>
      <c r="U3"/>
      <c r="V3"/>
      <c r="W3"/>
      <c r="X3"/>
      <c r="Y3"/>
      <c r="Z3"/>
      <c r="AA3"/>
      <c r="AB3" s="17" t="s">
        <v>143</v>
      </c>
      <c r="AC3" s="132" t="s">
        <v>169</v>
      </c>
      <c r="AD3" s="133" t="s">
        <v>171</v>
      </c>
      <c r="AE3" s="134" t="s">
        <v>164</v>
      </c>
      <c r="AF3" s="140" t="s">
        <v>173</v>
      </c>
      <c r="AG3" s="135" t="s">
        <v>176</v>
      </c>
      <c r="AH3" s="135" t="s">
        <v>176</v>
      </c>
      <c r="AI3" s="136" t="s">
        <v>176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0" t="s">
        <v>167</v>
      </c>
      <c r="C4" s="301"/>
      <c r="D4" s="301"/>
      <c r="E4" s="301"/>
      <c r="F4" s="301"/>
      <c r="G4" s="301"/>
      <c r="H4" s="301"/>
      <c r="I4" s="302"/>
      <c r="L4" s="300" t="s">
        <v>168</v>
      </c>
      <c r="M4" s="301"/>
      <c r="N4" s="301"/>
      <c r="O4" s="301"/>
      <c r="P4" s="301"/>
      <c r="Q4" s="301"/>
      <c r="R4" s="301"/>
      <c r="S4" s="301"/>
      <c r="T4" s="302"/>
      <c r="AB4" s="17" t="s">
        <v>144</v>
      </c>
      <c r="AC4" s="132" t="s">
        <v>169</v>
      </c>
      <c r="AD4" s="133" t="s">
        <v>171</v>
      </c>
      <c r="AE4" s="134" t="s">
        <v>164</v>
      </c>
      <c r="AF4" s="135" t="s">
        <v>176</v>
      </c>
      <c r="AG4" s="135" t="s">
        <v>176</v>
      </c>
      <c r="AH4" s="135" t="s">
        <v>176</v>
      </c>
      <c r="AI4" s="136" t="s">
        <v>176</v>
      </c>
    </row>
    <row r="5" spans="1:154" ht="18" customHeight="1" x14ac:dyDescent="0.25">
      <c r="B5" s="304" t="s">
        <v>100</v>
      </c>
      <c r="C5" s="304"/>
      <c r="D5" s="304"/>
      <c r="E5" s="304"/>
      <c r="F5" s="304"/>
      <c r="G5" s="304"/>
      <c r="H5" s="304"/>
      <c r="I5" s="304"/>
      <c r="L5" s="304" t="s">
        <v>102</v>
      </c>
      <c r="M5" s="304"/>
      <c r="N5" s="304"/>
      <c r="O5" s="304"/>
      <c r="P5" s="304"/>
      <c r="Q5" s="304"/>
      <c r="R5" s="304"/>
      <c r="S5" s="304"/>
      <c r="T5" s="304"/>
      <c r="AB5" s="17" t="s">
        <v>145</v>
      </c>
      <c r="AC5" s="132" t="s">
        <v>169</v>
      </c>
      <c r="AD5" s="133" t="s">
        <v>171</v>
      </c>
      <c r="AE5" s="134" t="s">
        <v>164</v>
      </c>
      <c r="AF5" s="140" t="s">
        <v>173</v>
      </c>
      <c r="AG5" s="135" t="s">
        <v>176</v>
      </c>
      <c r="AH5" s="135" t="s">
        <v>176</v>
      </c>
      <c r="AI5" s="136" t="s">
        <v>176</v>
      </c>
    </row>
    <row r="6" spans="1:154" s="105" customFormat="1" ht="27.75" customHeight="1" x14ac:dyDescent="0.25">
      <c r="B6" s="303" t="s">
        <v>106</v>
      </c>
      <c r="C6" s="303"/>
      <c r="D6" s="303"/>
      <c r="E6" s="303"/>
      <c r="F6" s="303"/>
      <c r="G6" s="303"/>
      <c r="H6" s="303"/>
      <c r="I6" s="303"/>
      <c r="L6" s="303" t="s">
        <v>107</v>
      </c>
      <c r="M6" s="303"/>
      <c r="N6" s="303"/>
      <c r="O6" s="303"/>
      <c r="P6" s="303"/>
      <c r="Q6" s="303"/>
      <c r="R6" s="303"/>
      <c r="S6" s="303"/>
      <c r="T6" s="303"/>
      <c r="AB6" s="17" t="s">
        <v>146</v>
      </c>
      <c r="AC6" s="132" t="s">
        <v>169</v>
      </c>
      <c r="AD6" s="133" t="s">
        <v>171</v>
      </c>
      <c r="AE6" s="134" t="s">
        <v>164</v>
      </c>
      <c r="AF6" s="135" t="s">
        <v>176</v>
      </c>
      <c r="AG6" s="135" t="s">
        <v>176</v>
      </c>
      <c r="AH6" s="135" t="s">
        <v>176</v>
      </c>
      <c r="AI6" s="136" t="s">
        <v>176</v>
      </c>
    </row>
    <row r="7" spans="1:154" ht="18" customHeight="1" x14ac:dyDescent="0.25">
      <c r="B7" s="304" t="s">
        <v>101</v>
      </c>
      <c r="C7" s="304"/>
      <c r="D7" s="304"/>
      <c r="E7" s="304"/>
      <c r="F7" s="304"/>
      <c r="G7" s="304"/>
      <c r="H7" s="304"/>
      <c r="I7" s="304"/>
      <c r="L7" s="304" t="s">
        <v>103</v>
      </c>
      <c r="M7" s="304"/>
      <c r="N7" s="304"/>
      <c r="O7" s="304"/>
      <c r="P7" s="304"/>
      <c r="Q7" s="304"/>
      <c r="R7" s="304"/>
      <c r="S7" s="304"/>
      <c r="T7" s="304"/>
      <c r="AB7" s="17" t="s">
        <v>147</v>
      </c>
      <c r="AC7" s="132" t="s">
        <v>169</v>
      </c>
      <c r="AD7" s="133" t="s">
        <v>171</v>
      </c>
      <c r="AE7" s="134" t="s">
        <v>164</v>
      </c>
      <c r="AF7" s="140" t="s">
        <v>173</v>
      </c>
      <c r="AG7" s="140" t="s">
        <v>174</v>
      </c>
      <c r="AH7" s="141" t="s">
        <v>175</v>
      </c>
      <c r="AI7" s="142" t="s">
        <v>40</v>
      </c>
    </row>
    <row r="8" spans="1:154" ht="8.25" customHeight="1" x14ac:dyDescent="0.25">
      <c r="AB8" s="17" t="s">
        <v>148</v>
      </c>
      <c r="AC8" s="132" t="s">
        <v>169</v>
      </c>
      <c r="AD8" s="133" t="s">
        <v>171</v>
      </c>
      <c r="AE8" s="134" t="s">
        <v>164</v>
      </c>
      <c r="AF8" s="140" t="s">
        <v>173</v>
      </c>
      <c r="AG8" s="140" t="s">
        <v>174</v>
      </c>
      <c r="AH8" s="141" t="s">
        <v>175</v>
      </c>
      <c r="AI8" s="137" t="s">
        <v>40</v>
      </c>
    </row>
    <row r="9" spans="1:154" ht="72" customHeight="1" x14ac:dyDescent="0.25">
      <c r="B9" s="106" t="s">
        <v>104</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105</v>
      </c>
      <c r="M9" s="124" t="str">
        <f>'Annex 2 Designated EHV charges'!I11</f>
        <v>Import
Super Red
unit charge
(p/kWh)</v>
      </c>
      <c r="N9" s="124" t="str">
        <f>'Annex 2 Designated EHV charges'!J11</f>
        <v>Import
fixed charge
(p/day)</v>
      </c>
      <c r="O9" s="124" t="str">
        <f>'Annex 2 Designated EHV charges'!K11</f>
        <v>Import
capacity charge
(p/kVA/day)</v>
      </c>
      <c r="P9" s="124" t="str">
        <f>'Annex 2 Designated EHV charges'!L11</f>
        <v>Import
exceeded capacity charge
(p/kVA/day)</v>
      </c>
      <c r="Q9" s="125" t="str">
        <f>'Annex 2 Designated EHV charges'!M11</f>
        <v>Export
Super Red
unit charge
(p/kWh)</v>
      </c>
      <c r="R9" s="125" t="str">
        <f>'Annex 2 Designated EHV charges'!N11</f>
        <v>Export
fixed charge
(p/day)</v>
      </c>
      <c r="S9" s="125" t="str">
        <f>'Annex 2 Designated EHV charges'!O11</f>
        <v>Export
capacity charge
(p/kVA/day)</v>
      </c>
      <c r="T9" s="125" t="str">
        <f>'Annex 2 Designated EHV charges'!P11</f>
        <v>Export
exceeded capacity charge
(p/kVA/day)</v>
      </c>
      <c r="AB9" s="17" t="s">
        <v>149</v>
      </c>
      <c r="AC9" s="132" t="s">
        <v>169</v>
      </c>
      <c r="AD9" s="133" t="s">
        <v>171</v>
      </c>
      <c r="AE9" s="134" t="s">
        <v>164</v>
      </c>
      <c r="AF9" s="140" t="s">
        <v>173</v>
      </c>
      <c r="AG9" s="140" t="s">
        <v>174</v>
      </c>
      <c r="AH9" s="141" t="s">
        <v>175</v>
      </c>
      <c r="AI9" s="137" t="s">
        <v>40</v>
      </c>
    </row>
    <row r="10" spans="1:154" ht="30" customHeight="1" x14ac:dyDescent="0.25">
      <c r="B10" s="97" t="s">
        <v>147</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7" t="s">
        <v>150</v>
      </c>
      <c r="AC10" s="138" t="s">
        <v>170</v>
      </c>
      <c r="AD10" s="139" t="s">
        <v>172</v>
      </c>
      <c r="AE10" s="134" t="s">
        <v>164</v>
      </c>
      <c r="AF10" s="135" t="s">
        <v>176</v>
      </c>
      <c r="AG10" s="135" t="s">
        <v>176</v>
      </c>
      <c r="AH10" s="135" t="s">
        <v>176</v>
      </c>
      <c r="AI10" s="135" t="s">
        <v>176</v>
      </c>
    </row>
    <row r="11" spans="1:154" ht="7.5" customHeight="1" x14ac:dyDescent="0.25">
      <c r="AB11" s="17" t="s">
        <v>151</v>
      </c>
      <c r="AC11" s="132" t="s">
        <v>169</v>
      </c>
      <c r="AD11" s="133" t="s">
        <v>171</v>
      </c>
      <c r="AE11" s="134" t="s">
        <v>164</v>
      </c>
      <c r="AF11" s="140" t="s">
        <v>173</v>
      </c>
      <c r="AG11" s="135" t="s">
        <v>176</v>
      </c>
      <c r="AH11" s="135" t="s">
        <v>176</v>
      </c>
      <c r="AI11" s="135" t="s">
        <v>176</v>
      </c>
    </row>
    <row r="12" spans="1:154" ht="88.5" customHeight="1" x14ac:dyDescent="0.25">
      <c r="B12" s="110" t="s">
        <v>70</v>
      </c>
      <c r="C12" s="107" t="str">
        <f>C9</f>
        <v>Red unit charge
p/kWh</v>
      </c>
      <c r="D12" s="107" t="str">
        <f>D9</f>
        <v>Amber unit charge
p/kWh</v>
      </c>
      <c r="E12" s="107" t="str">
        <f>E9</f>
        <v>Green unit charge
p/kWh</v>
      </c>
      <c r="F12" s="107" t="s">
        <v>71</v>
      </c>
      <c r="G12" s="107" t="s">
        <v>68</v>
      </c>
      <c r="H12" s="107" t="s">
        <v>132</v>
      </c>
      <c r="I12" s="107" t="s">
        <v>69</v>
      </c>
      <c r="L12" s="110" t="s">
        <v>70</v>
      </c>
      <c r="M12" s="107" t="s">
        <v>90</v>
      </c>
      <c r="N12" s="107" t="s">
        <v>71</v>
      </c>
      <c r="O12" s="107" t="s">
        <v>86</v>
      </c>
      <c r="P12" s="107" t="s">
        <v>132</v>
      </c>
      <c r="Q12" s="108" t="s">
        <v>88</v>
      </c>
      <c r="R12" s="108" t="s">
        <v>71</v>
      </c>
      <c r="S12" s="108" t="s">
        <v>87</v>
      </c>
      <c r="T12" s="108" t="s">
        <v>132</v>
      </c>
      <c r="AB12" s="17" t="s">
        <v>152</v>
      </c>
      <c r="AC12" s="132" t="s">
        <v>169</v>
      </c>
      <c r="AD12" s="133" t="s">
        <v>171</v>
      </c>
      <c r="AE12" s="134" t="s">
        <v>164</v>
      </c>
      <c r="AF12" s="140" t="s">
        <v>173</v>
      </c>
      <c r="AG12" s="135" t="s">
        <v>176</v>
      </c>
      <c r="AH12" s="135" t="s">
        <v>176</v>
      </c>
      <c r="AI12" s="135" t="s">
        <v>176</v>
      </c>
    </row>
    <row r="13" spans="1:154" ht="30" customHeight="1" x14ac:dyDescent="0.25">
      <c r="B13" s="111" t="s">
        <v>72</v>
      </c>
      <c r="C13" s="116"/>
      <c r="D13" s="116"/>
      <c r="E13" s="116"/>
      <c r="F13" s="116"/>
      <c r="G13" s="116"/>
      <c r="H13" s="116"/>
      <c r="I13" s="116"/>
      <c r="L13" s="111" t="s">
        <v>72</v>
      </c>
      <c r="M13" s="100"/>
      <c r="N13" s="100"/>
      <c r="O13" s="100"/>
      <c r="P13" s="100"/>
      <c r="Q13" s="101"/>
      <c r="R13" s="101">
        <f>N13</f>
        <v>0</v>
      </c>
      <c r="S13" s="101"/>
      <c r="T13" s="101"/>
      <c r="AB13" s="17" t="s">
        <v>153</v>
      </c>
      <c r="AC13" s="132" t="s">
        <v>169</v>
      </c>
      <c r="AD13" s="133" t="s">
        <v>171</v>
      </c>
      <c r="AE13" s="134" t="s">
        <v>164</v>
      </c>
      <c r="AF13" s="140" t="s">
        <v>173</v>
      </c>
      <c r="AG13" s="135" t="s">
        <v>176</v>
      </c>
      <c r="AH13" s="135" t="s">
        <v>176</v>
      </c>
      <c r="AI13" s="137" t="s">
        <v>40</v>
      </c>
    </row>
    <row r="14" spans="1:154" ht="30" customHeight="1" x14ac:dyDescent="0.25">
      <c r="B14" s="112" t="s">
        <v>74</v>
      </c>
      <c r="C14" s="98">
        <f t="shared" ref="C14:I14" si="0">C13</f>
        <v>0</v>
      </c>
      <c r="D14" s="98">
        <f t="shared" si="0"/>
        <v>0</v>
      </c>
      <c r="E14" s="98">
        <f t="shared" si="0"/>
        <v>0</v>
      </c>
      <c r="F14" s="98">
        <f t="shared" si="0"/>
        <v>0</v>
      </c>
      <c r="G14" s="98">
        <f t="shared" si="0"/>
        <v>0</v>
      </c>
      <c r="H14" s="98">
        <f t="shared" si="0"/>
        <v>0</v>
      </c>
      <c r="I14" s="98">
        <f t="shared" si="0"/>
        <v>0</v>
      </c>
      <c r="L14" s="112" t="s">
        <v>74</v>
      </c>
      <c r="M14" s="98">
        <f>M13</f>
        <v>0</v>
      </c>
      <c r="N14" s="98">
        <f t="shared" ref="N14:T14" si="1">N13</f>
        <v>0</v>
      </c>
      <c r="O14" s="98">
        <f t="shared" si="1"/>
        <v>0</v>
      </c>
      <c r="P14" s="98">
        <f t="shared" si="1"/>
        <v>0</v>
      </c>
      <c r="Q14" s="102">
        <f t="shared" si="1"/>
        <v>0</v>
      </c>
      <c r="R14" s="102">
        <f t="shared" si="1"/>
        <v>0</v>
      </c>
      <c r="S14" s="102">
        <f t="shared" si="1"/>
        <v>0</v>
      </c>
      <c r="T14" s="102">
        <f t="shared" si="1"/>
        <v>0</v>
      </c>
      <c r="AB14" s="17" t="s">
        <v>154</v>
      </c>
      <c r="AC14" s="132" t="s">
        <v>169</v>
      </c>
      <c r="AD14" s="133" t="s">
        <v>171</v>
      </c>
      <c r="AE14" s="134" t="s">
        <v>164</v>
      </c>
      <c r="AF14" s="140" t="s">
        <v>173</v>
      </c>
      <c r="AG14" s="135" t="s">
        <v>176</v>
      </c>
      <c r="AH14" s="135" t="s">
        <v>176</v>
      </c>
      <c r="AI14" s="135" t="s">
        <v>176</v>
      </c>
    </row>
    <row r="15" spans="1:154" ht="7.5" customHeight="1" x14ac:dyDescent="0.25">
      <c r="AB15" s="17" t="s">
        <v>155</v>
      </c>
      <c r="AC15" s="132" t="s">
        <v>169</v>
      </c>
      <c r="AD15" s="133" t="s">
        <v>171</v>
      </c>
      <c r="AE15" s="134" t="s">
        <v>164</v>
      </c>
      <c r="AF15" s="140" t="s">
        <v>173</v>
      </c>
      <c r="AG15" s="135" t="s">
        <v>176</v>
      </c>
      <c r="AH15" s="135" t="s">
        <v>176</v>
      </c>
      <c r="AI15" s="137" t="s">
        <v>40</v>
      </c>
    </row>
    <row r="16" spans="1:154" ht="63.75" customHeight="1" x14ac:dyDescent="0.25">
      <c r="B16" s="110" t="s">
        <v>73</v>
      </c>
      <c r="C16" s="107" t="s">
        <v>83</v>
      </c>
      <c r="D16" s="107" t="s">
        <v>84</v>
      </c>
      <c r="E16" s="107" t="s">
        <v>85</v>
      </c>
      <c r="F16" s="107" t="s">
        <v>79</v>
      </c>
      <c r="G16" s="107" t="s">
        <v>78</v>
      </c>
      <c r="H16" s="107" t="s">
        <v>133</v>
      </c>
      <c r="I16" s="107" t="s">
        <v>77</v>
      </c>
      <c r="L16" s="110" t="s">
        <v>73</v>
      </c>
      <c r="M16" s="107" t="s">
        <v>91</v>
      </c>
      <c r="N16" s="107" t="s">
        <v>89</v>
      </c>
      <c r="O16" s="107" t="s">
        <v>94</v>
      </c>
      <c r="P16" s="107" t="s">
        <v>134</v>
      </c>
      <c r="Q16" s="108" t="s">
        <v>92</v>
      </c>
      <c r="R16" s="108" t="s">
        <v>93</v>
      </c>
      <c r="S16" s="108" t="s">
        <v>95</v>
      </c>
      <c r="T16" s="108" t="s">
        <v>135</v>
      </c>
      <c r="AB16" s="17" t="s">
        <v>156</v>
      </c>
      <c r="AC16" s="132" t="s">
        <v>169</v>
      </c>
      <c r="AD16" s="133" t="s">
        <v>171</v>
      </c>
      <c r="AE16" s="134" t="s">
        <v>164</v>
      </c>
      <c r="AF16" s="140" t="s">
        <v>173</v>
      </c>
      <c r="AG16" s="135" t="s">
        <v>176</v>
      </c>
      <c r="AH16" s="135" t="s">
        <v>176</v>
      </c>
      <c r="AI16" s="135" t="s">
        <v>176</v>
      </c>
    </row>
    <row r="17" spans="2:35" ht="30" customHeight="1" x14ac:dyDescent="0.25">
      <c r="B17" s="111" t="s">
        <v>75</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75</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7" t="s">
        <v>157</v>
      </c>
      <c r="AC17" s="132" t="s">
        <v>169</v>
      </c>
      <c r="AD17" s="133" t="s">
        <v>171</v>
      </c>
      <c r="AE17" s="134" t="s">
        <v>164</v>
      </c>
      <c r="AF17" s="140" t="s">
        <v>173</v>
      </c>
      <c r="AG17" s="135" t="s">
        <v>176</v>
      </c>
      <c r="AH17" s="135" t="s">
        <v>176</v>
      </c>
      <c r="AI17" s="137" t="s">
        <v>40</v>
      </c>
    </row>
    <row r="18" spans="2:35" ht="30" customHeight="1" x14ac:dyDescent="0.25">
      <c r="B18" s="112" t="s">
        <v>76</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76</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7" t="s">
        <v>158</v>
      </c>
      <c r="AC18" s="132" t="s">
        <v>169</v>
      </c>
      <c r="AD18" s="133" t="s">
        <v>171</v>
      </c>
      <c r="AE18" s="134" t="s">
        <v>164</v>
      </c>
      <c r="AF18" s="140" t="s">
        <v>173</v>
      </c>
      <c r="AG18" s="135" t="s">
        <v>176</v>
      </c>
      <c r="AH18" s="135" t="s">
        <v>176</v>
      </c>
      <c r="AI18" s="135" t="s">
        <v>176</v>
      </c>
    </row>
    <row r="19" spans="2:35" ht="7.5" customHeight="1" x14ac:dyDescent="0.25"/>
    <row r="20" spans="2:35" ht="39.75" customHeight="1" x14ac:dyDescent="0.25">
      <c r="C20" s="115" t="s">
        <v>80</v>
      </c>
      <c r="M20" s="107" t="s">
        <v>96</v>
      </c>
      <c r="N20" s="108" t="s">
        <v>97</v>
      </c>
    </row>
    <row r="21" spans="2:35" ht="30" customHeight="1" x14ac:dyDescent="0.25">
      <c r="B21" s="111" t="s">
        <v>75</v>
      </c>
      <c r="C21" s="117">
        <f>SUM(C17:I17)</f>
        <v>0</v>
      </c>
      <c r="L21" s="111" t="s">
        <v>75</v>
      </c>
      <c r="M21" s="117">
        <f>SUM(M17:P17)</f>
        <v>0</v>
      </c>
      <c r="N21" s="118">
        <f>SUM(Q17:T17)</f>
        <v>0</v>
      </c>
    </row>
    <row r="22" spans="2:35" ht="30" customHeight="1" x14ac:dyDescent="0.25">
      <c r="B22" s="112" t="s">
        <v>76</v>
      </c>
      <c r="C22" s="119">
        <f>SUM(C18:I18)</f>
        <v>0</v>
      </c>
      <c r="L22" s="112" t="s">
        <v>76</v>
      </c>
      <c r="M22" s="119">
        <f>SUM(M18:P18)</f>
        <v>0</v>
      </c>
      <c r="N22" s="120">
        <f>SUM(Q18:T18)</f>
        <v>0</v>
      </c>
    </row>
    <row r="24" spans="2:35" ht="30.75" customHeight="1" x14ac:dyDescent="0.25">
      <c r="B24" s="297" t="s">
        <v>98</v>
      </c>
      <c r="C24" s="298"/>
      <c r="D24" s="299"/>
      <c r="L24" s="297" t="s">
        <v>99</v>
      </c>
      <c r="M24" s="298"/>
      <c r="N24" s="29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charges'!$G$12:$G$12</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topLeftCell="B2" zoomScale="61" zoomScaleNormal="90" zoomScaleSheetLayoutView="100" workbookViewId="0">
      <selection activeCell="D13" sqref="D13:J44"/>
    </sheetView>
  </sheetViews>
  <sheetFormatPr defaultColWidth="9.109375" defaultRowHeight="27.75" customHeight="1" x14ac:dyDescent="0.25"/>
  <cols>
    <col min="1" max="1" width="49" style="2" bestFit="1" customWidth="1"/>
    <col min="2" max="2" width="23" style="3" customWidth="1"/>
    <col min="3" max="3" width="6.88671875" style="2" customWidth="1"/>
    <col min="4" max="4" width="17.5546875" style="2" customWidth="1"/>
    <col min="5" max="7" width="17.5546875" style="3" customWidth="1"/>
    <col min="8" max="9" width="17.5546875" style="8"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88" t="s">
        <v>27</v>
      </c>
      <c r="B1" s="218" t="s">
        <v>136</v>
      </c>
      <c r="C1" s="219"/>
      <c r="D1" s="219"/>
      <c r="E1" s="217"/>
      <c r="F1" s="217"/>
      <c r="G1" s="217"/>
      <c r="H1" s="217"/>
      <c r="I1" s="217"/>
      <c r="J1" s="217"/>
      <c r="K1" s="217"/>
      <c r="L1" s="50"/>
      <c r="M1" s="50"/>
    </row>
    <row r="2" spans="1:13" ht="27" customHeight="1" x14ac:dyDescent="0.25">
      <c r="A2" s="224" t="str">
        <f>Overview!B4&amp; " - Effective from "&amp;Overview!D4&amp;" - "&amp;Overview!E4&amp;" LV and HV charges"</f>
        <v>Eclipse Power Distribution Limited - GSP L - Effective from 1 April 2027 - Submitted LV and HV charges</v>
      </c>
      <c r="B2" s="224"/>
      <c r="C2" s="224"/>
      <c r="D2" s="224"/>
      <c r="E2" s="224"/>
      <c r="F2" s="224"/>
      <c r="G2" s="224"/>
      <c r="H2" s="224"/>
      <c r="I2" s="224"/>
      <c r="J2" s="224"/>
      <c r="K2" s="224"/>
    </row>
    <row r="3" spans="1:13" s="230" customFormat="1" ht="17.100000000000001" customHeight="1" x14ac:dyDescent="0.25"/>
    <row r="4" spans="1:13" s="70" customFormat="1" ht="15" customHeight="1" x14ac:dyDescent="0.25">
      <c r="A4" s="77"/>
      <c r="B4" s="77"/>
      <c r="C4" s="77"/>
      <c r="D4" s="77"/>
      <c r="E4" s="77"/>
      <c r="F4" s="77"/>
      <c r="G4" s="77"/>
      <c r="H4" s="77"/>
      <c r="I4" s="77"/>
      <c r="J4" s="77"/>
      <c r="K4" s="77"/>
      <c r="L4" s="48"/>
    </row>
    <row r="5" spans="1:13" ht="27" customHeight="1" x14ac:dyDescent="0.25">
      <c r="A5" s="224" t="s">
        <v>160</v>
      </c>
      <c r="B5" s="224"/>
      <c r="C5" s="224"/>
      <c r="D5" s="224"/>
      <c r="E5" s="224"/>
      <c r="F5" s="77"/>
      <c r="G5" s="224" t="s">
        <v>161</v>
      </c>
      <c r="H5" s="224"/>
      <c r="I5" s="224"/>
      <c r="J5" s="224"/>
      <c r="K5" s="224"/>
    </row>
    <row r="6" spans="1:13" ht="28.5" customHeight="1" x14ac:dyDescent="0.25">
      <c r="A6" s="69" t="s">
        <v>16</v>
      </c>
      <c r="B6" s="74" t="s">
        <v>57</v>
      </c>
      <c r="C6" s="225" t="s">
        <v>58</v>
      </c>
      <c r="D6" s="226"/>
      <c r="E6" s="71" t="s">
        <v>59</v>
      </c>
      <c r="F6" s="77"/>
      <c r="G6" s="228"/>
      <c r="H6" s="229"/>
      <c r="I6" s="75" t="s">
        <v>62</v>
      </c>
      <c r="J6" s="76" t="s">
        <v>63</v>
      </c>
      <c r="K6" s="71" t="s">
        <v>59</v>
      </c>
    </row>
    <row r="7" spans="1:13" ht="56.1" customHeight="1" x14ac:dyDescent="0.25">
      <c r="A7" s="72" t="s">
        <v>60</v>
      </c>
      <c r="B7" s="23" t="s">
        <v>696</v>
      </c>
      <c r="C7" s="227" t="s">
        <v>697</v>
      </c>
      <c r="D7" s="227"/>
      <c r="E7" s="185" t="s">
        <v>698</v>
      </c>
      <c r="F7" s="77"/>
      <c r="G7" s="216" t="s">
        <v>702</v>
      </c>
      <c r="H7" s="216"/>
      <c r="I7" s="23" t="s">
        <v>696</v>
      </c>
      <c r="J7" s="178" t="s">
        <v>697</v>
      </c>
      <c r="K7" s="178" t="s">
        <v>698</v>
      </c>
    </row>
    <row r="8" spans="1:13" ht="58.5" customHeight="1" x14ac:dyDescent="0.25">
      <c r="A8" s="72" t="s">
        <v>23</v>
      </c>
      <c r="B8" s="177"/>
      <c r="C8" s="227" t="s">
        <v>700</v>
      </c>
      <c r="D8" s="227"/>
      <c r="E8" s="178" t="s">
        <v>701</v>
      </c>
      <c r="F8" s="77"/>
      <c r="G8" s="216" t="s">
        <v>703</v>
      </c>
      <c r="H8" s="216"/>
      <c r="I8" s="177"/>
      <c r="J8" s="178" t="s">
        <v>699</v>
      </c>
      <c r="K8" s="178" t="s">
        <v>698</v>
      </c>
    </row>
    <row r="9" spans="1:13" ht="65.25" customHeight="1" x14ac:dyDescent="0.25">
      <c r="A9" s="73" t="s">
        <v>21</v>
      </c>
      <c r="B9" s="220" t="s">
        <v>22</v>
      </c>
      <c r="C9" s="221"/>
      <c r="D9" s="221"/>
      <c r="E9" s="222"/>
      <c r="F9" s="77"/>
      <c r="G9" s="216" t="s">
        <v>66</v>
      </c>
      <c r="H9" s="216"/>
      <c r="I9" s="177"/>
      <c r="J9" s="178" t="s">
        <v>700</v>
      </c>
      <c r="K9" s="178" t="s">
        <v>701</v>
      </c>
    </row>
    <row r="10" spans="1:13" s="70" customFormat="1" ht="27" customHeight="1" x14ac:dyDescent="0.25">
      <c r="A10" s="77"/>
      <c r="B10" s="77"/>
      <c r="C10" s="77"/>
      <c r="D10" s="77"/>
      <c r="E10" s="77"/>
      <c r="F10" s="77"/>
      <c r="G10" s="223" t="s">
        <v>21</v>
      </c>
      <c r="H10" s="223"/>
      <c r="I10" s="220" t="s">
        <v>22</v>
      </c>
      <c r="J10" s="221"/>
      <c r="K10" s="222"/>
      <c r="L10" s="48"/>
    </row>
    <row r="11" spans="1:13" s="70" customFormat="1" ht="12.75" customHeight="1" x14ac:dyDescent="0.25">
      <c r="A11" s="77"/>
      <c r="B11" s="77"/>
      <c r="C11" s="77"/>
      <c r="D11" s="77"/>
      <c r="E11" s="77"/>
      <c r="F11" s="77"/>
      <c r="G11" s="77"/>
      <c r="H11" s="77"/>
      <c r="I11" s="77"/>
      <c r="J11" s="77"/>
      <c r="K11" s="77"/>
      <c r="L11" s="48"/>
    </row>
    <row r="12" spans="1:13" ht="78.75" customHeight="1" x14ac:dyDescent="0.25">
      <c r="A12" s="28" t="s">
        <v>127</v>
      </c>
      <c r="B12" s="15" t="s">
        <v>727</v>
      </c>
      <c r="C12" s="15" t="s">
        <v>31</v>
      </c>
      <c r="D12" s="53" t="s">
        <v>163</v>
      </c>
      <c r="E12" s="53" t="s">
        <v>165</v>
      </c>
      <c r="F12" s="53" t="s">
        <v>164</v>
      </c>
      <c r="G12" s="15" t="s">
        <v>32</v>
      </c>
      <c r="H12" s="15" t="s">
        <v>33</v>
      </c>
      <c r="I12" s="28" t="s">
        <v>129</v>
      </c>
      <c r="J12" s="15" t="s">
        <v>40</v>
      </c>
      <c r="K12" s="15" t="s">
        <v>728</v>
      </c>
    </row>
    <row r="13" spans="1:13" ht="13.8" x14ac:dyDescent="0.25">
      <c r="A13" s="17" t="s">
        <v>661</v>
      </c>
      <c r="B13" s="42" t="s">
        <v>730</v>
      </c>
      <c r="C13" s="168" t="s">
        <v>594</v>
      </c>
      <c r="D13" s="186">
        <v>25.395</v>
      </c>
      <c r="E13" s="187">
        <v>2.0259999999999998</v>
      </c>
      <c r="F13" s="188">
        <v>0.2</v>
      </c>
      <c r="G13" s="189">
        <v>17.829999999999998</v>
      </c>
      <c r="H13" s="190">
        <v>0</v>
      </c>
      <c r="I13" s="190">
        <v>0</v>
      </c>
      <c r="J13" s="191">
        <v>0</v>
      </c>
      <c r="K13" s="43"/>
    </row>
    <row r="14" spans="1:13" ht="13.8" x14ac:dyDescent="0.25">
      <c r="A14" s="17" t="s">
        <v>475</v>
      </c>
      <c r="B14" s="42" t="s">
        <v>731</v>
      </c>
      <c r="C14" s="162" t="s">
        <v>420</v>
      </c>
      <c r="D14" s="186">
        <v>25.395</v>
      </c>
      <c r="E14" s="187">
        <v>2.0259999999999998</v>
      </c>
      <c r="F14" s="188">
        <v>0.2</v>
      </c>
      <c r="G14" s="190">
        <v>0</v>
      </c>
      <c r="H14" s="190">
        <v>0</v>
      </c>
      <c r="I14" s="190">
        <v>0</v>
      </c>
      <c r="J14" s="191">
        <v>0</v>
      </c>
      <c r="K14" s="43"/>
    </row>
    <row r="15" spans="1:13" ht="27.6" x14ac:dyDescent="0.25">
      <c r="A15" s="17" t="s">
        <v>608</v>
      </c>
      <c r="B15" s="44" t="s">
        <v>732</v>
      </c>
      <c r="C15" s="154" t="s">
        <v>593</v>
      </c>
      <c r="D15" s="186">
        <v>24.844000000000001</v>
      </c>
      <c r="E15" s="187">
        <v>1.982</v>
      </c>
      <c r="F15" s="188">
        <v>0.19600000000000001</v>
      </c>
      <c r="G15" s="189">
        <v>19.25</v>
      </c>
      <c r="H15" s="190">
        <v>0</v>
      </c>
      <c r="I15" s="190">
        <v>0</v>
      </c>
      <c r="J15" s="191">
        <v>0</v>
      </c>
      <c r="K15" s="43"/>
    </row>
    <row r="16" spans="1:13" ht="27.6" x14ac:dyDescent="0.25">
      <c r="A16" s="17" t="s">
        <v>609</v>
      </c>
      <c r="B16" s="44" t="s">
        <v>733</v>
      </c>
      <c r="C16" s="154" t="s">
        <v>593</v>
      </c>
      <c r="D16" s="186">
        <v>24.844000000000001</v>
      </c>
      <c r="E16" s="187">
        <v>1.982</v>
      </c>
      <c r="F16" s="188">
        <v>0.19600000000000001</v>
      </c>
      <c r="G16" s="189">
        <v>22.53</v>
      </c>
      <c r="H16" s="190">
        <v>0</v>
      </c>
      <c r="I16" s="190">
        <v>0</v>
      </c>
      <c r="J16" s="191">
        <v>0</v>
      </c>
      <c r="K16" s="43"/>
    </row>
    <row r="17" spans="1:11" ht="27.6" x14ac:dyDescent="0.25">
      <c r="A17" s="17" t="s">
        <v>610</v>
      </c>
      <c r="B17" s="44" t="s">
        <v>734</v>
      </c>
      <c r="C17" s="154" t="s">
        <v>593</v>
      </c>
      <c r="D17" s="186">
        <v>24.844000000000001</v>
      </c>
      <c r="E17" s="187">
        <v>1.982</v>
      </c>
      <c r="F17" s="188">
        <v>0.19600000000000001</v>
      </c>
      <c r="G17" s="189">
        <v>32.590000000000003</v>
      </c>
      <c r="H17" s="190">
        <v>0</v>
      </c>
      <c r="I17" s="190">
        <v>0</v>
      </c>
      <c r="J17" s="191">
        <v>0</v>
      </c>
      <c r="K17" s="43"/>
    </row>
    <row r="18" spans="1:11" ht="27.6" x14ac:dyDescent="0.25">
      <c r="A18" s="17" t="s">
        <v>611</v>
      </c>
      <c r="B18" s="44" t="s">
        <v>735</v>
      </c>
      <c r="C18" s="154" t="s">
        <v>593</v>
      </c>
      <c r="D18" s="186">
        <v>24.844000000000001</v>
      </c>
      <c r="E18" s="187">
        <v>1.982</v>
      </c>
      <c r="F18" s="188">
        <v>0.19600000000000001</v>
      </c>
      <c r="G18" s="189">
        <v>46.07</v>
      </c>
      <c r="H18" s="190">
        <v>0</v>
      </c>
      <c r="I18" s="190">
        <v>0</v>
      </c>
      <c r="J18" s="191">
        <v>0</v>
      </c>
      <c r="K18" s="43"/>
    </row>
    <row r="19" spans="1:11" ht="27.6" x14ac:dyDescent="0.25">
      <c r="A19" s="17" t="s">
        <v>612</v>
      </c>
      <c r="B19" s="44" t="s">
        <v>736</v>
      </c>
      <c r="C19" s="154" t="s">
        <v>593</v>
      </c>
      <c r="D19" s="186">
        <v>24.844000000000001</v>
      </c>
      <c r="E19" s="187">
        <v>1.982</v>
      </c>
      <c r="F19" s="188">
        <v>0.19600000000000001</v>
      </c>
      <c r="G19" s="189">
        <v>84.44</v>
      </c>
      <c r="H19" s="190">
        <v>0</v>
      </c>
      <c r="I19" s="190">
        <v>0</v>
      </c>
      <c r="J19" s="191">
        <v>0</v>
      </c>
      <c r="K19" s="43"/>
    </row>
    <row r="20" spans="1:11" ht="32.25" customHeight="1" x14ac:dyDescent="0.25">
      <c r="A20" s="17" t="s">
        <v>146</v>
      </c>
      <c r="B20" s="42" t="s">
        <v>737</v>
      </c>
      <c r="C20" s="162" t="s">
        <v>421</v>
      </c>
      <c r="D20" s="186">
        <v>24.844000000000001</v>
      </c>
      <c r="E20" s="187">
        <v>1.982</v>
      </c>
      <c r="F20" s="188">
        <v>0.19600000000000001</v>
      </c>
      <c r="G20" s="190">
        <v>0</v>
      </c>
      <c r="H20" s="190">
        <v>0</v>
      </c>
      <c r="I20" s="190">
        <v>0</v>
      </c>
      <c r="J20" s="191">
        <v>0</v>
      </c>
      <c r="K20" s="43"/>
    </row>
    <row r="21" spans="1:11" ht="32.25" customHeight="1" x14ac:dyDescent="0.25">
      <c r="A21" s="17" t="s">
        <v>476</v>
      </c>
      <c r="B21" s="43" t="s">
        <v>738</v>
      </c>
      <c r="C21" s="164">
        <v>0</v>
      </c>
      <c r="D21" s="186">
        <v>15.429</v>
      </c>
      <c r="E21" s="187">
        <v>1.097</v>
      </c>
      <c r="F21" s="188">
        <v>0.111</v>
      </c>
      <c r="G21" s="189">
        <v>19.09</v>
      </c>
      <c r="H21" s="189">
        <v>12.91</v>
      </c>
      <c r="I21" s="192">
        <v>12.91</v>
      </c>
      <c r="J21" s="193">
        <v>0.253</v>
      </c>
      <c r="K21" s="43"/>
    </row>
    <row r="22" spans="1:11" ht="32.25" customHeight="1" x14ac:dyDescent="0.25">
      <c r="A22" s="17" t="s">
        <v>477</v>
      </c>
      <c r="B22" s="43" t="s">
        <v>739</v>
      </c>
      <c r="C22" s="164">
        <v>0</v>
      </c>
      <c r="D22" s="186">
        <v>15.429</v>
      </c>
      <c r="E22" s="187">
        <v>1.097</v>
      </c>
      <c r="F22" s="188">
        <v>0.111</v>
      </c>
      <c r="G22" s="189">
        <v>142.31</v>
      </c>
      <c r="H22" s="189">
        <v>12.91</v>
      </c>
      <c r="I22" s="192">
        <v>12.91</v>
      </c>
      <c r="J22" s="193">
        <v>0.253</v>
      </c>
      <c r="K22" s="43"/>
    </row>
    <row r="23" spans="1:11" ht="32.25" customHeight="1" x14ac:dyDescent="0.25">
      <c r="A23" s="17" t="s">
        <v>478</v>
      </c>
      <c r="B23" s="43" t="s">
        <v>740</v>
      </c>
      <c r="C23" s="164">
        <v>0</v>
      </c>
      <c r="D23" s="186">
        <v>15.429</v>
      </c>
      <c r="E23" s="187">
        <v>1.097</v>
      </c>
      <c r="F23" s="188">
        <v>0.111</v>
      </c>
      <c r="G23" s="189">
        <v>240.23</v>
      </c>
      <c r="H23" s="189">
        <v>12.91</v>
      </c>
      <c r="I23" s="192">
        <v>12.91</v>
      </c>
      <c r="J23" s="193">
        <v>0.253</v>
      </c>
      <c r="K23" s="43"/>
    </row>
    <row r="24" spans="1:11" ht="32.25" customHeight="1" x14ac:dyDescent="0.25">
      <c r="A24" s="17" t="s">
        <v>479</v>
      </c>
      <c r="B24" s="43" t="s">
        <v>741</v>
      </c>
      <c r="C24" s="164">
        <v>0</v>
      </c>
      <c r="D24" s="186">
        <v>15.429</v>
      </c>
      <c r="E24" s="187">
        <v>1.097</v>
      </c>
      <c r="F24" s="188">
        <v>0.111</v>
      </c>
      <c r="G24" s="189">
        <v>370.59</v>
      </c>
      <c r="H24" s="189">
        <v>12.91</v>
      </c>
      <c r="I24" s="192">
        <v>12.91</v>
      </c>
      <c r="J24" s="193">
        <v>0.253</v>
      </c>
      <c r="K24" s="43"/>
    </row>
    <row r="25" spans="1:11" ht="32.25" customHeight="1" x14ac:dyDescent="0.25">
      <c r="A25" s="17" t="s">
        <v>480</v>
      </c>
      <c r="B25" s="43" t="s">
        <v>742</v>
      </c>
      <c r="C25" s="164">
        <v>0</v>
      </c>
      <c r="D25" s="186">
        <v>15.429</v>
      </c>
      <c r="E25" s="187">
        <v>1.097</v>
      </c>
      <c r="F25" s="188">
        <v>0.111</v>
      </c>
      <c r="G25" s="189">
        <v>797.99</v>
      </c>
      <c r="H25" s="189">
        <v>12.91</v>
      </c>
      <c r="I25" s="192">
        <v>12.91</v>
      </c>
      <c r="J25" s="193">
        <v>0.253</v>
      </c>
      <c r="K25" s="43"/>
    </row>
    <row r="26" spans="1:11" ht="32.25" customHeight="1" x14ac:dyDescent="0.25">
      <c r="A26" s="17" t="s">
        <v>481</v>
      </c>
      <c r="B26" s="43" t="s">
        <v>743</v>
      </c>
      <c r="C26" s="164">
        <v>0</v>
      </c>
      <c r="D26" s="186">
        <v>9.8209999999999997</v>
      </c>
      <c r="E26" s="187">
        <v>0.496</v>
      </c>
      <c r="F26" s="188">
        <v>5.3999999999999999E-2</v>
      </c>
      <c r="G26" s="189">
        <v>14.9</v>
      </c>
      <c r="H26" s="189">
        <v>11.05</v>
      </c>
      <c r="I26" s="192">
        <v>11.05</v>
      </c>
      <c r="J26" s="193">
        <v>0.13900000000000001</v>
      </c>
      <c r="K26" s="43"/>
    </row>
    <row r="27" spans="1:11" ht="32.25" customHeight="1" x14ac:dyDescent="0.25">
      <c r="A27" s="17" t="s">
        <v>482</v>
      </c>
      <c r="B27" s="43" t="s">
        <v>744</v>
      </c>
      <c r="C27" s="164">
        <v>0</v>
      </c>
      <c r="D27" s="186">
        <v>9.8209999999999997</v>
      </c>
      <c r="E27" s="187">
        <v>0.496</v>
      </c>
      <c r="F27" s="188">
        <v>5.3999999999999999E-2</v>
      </c>
      <c r="G27" s="189">
        <v>138.12</v>
      </c>
      <c r="H27" s="189">
        <v>11.05</v>
      </c>
      <c r="I27" s="192">
        <v>11.05</v>
      </c>
      <c r="J27" s="193">
        <v>0.13900000000000001</v>
      </c>
      <c r="K27" s="43"/>
    </row>
    <row r="28" spans="1:11" ht="32.25" customHeight="1" x14ac:dyDescent="0.25">
      <c r="A28" s="17" t="s">
        <v>483</v>
      </c>
      <c r="B28" s="43" t="s">
        <v>745</v>
      </c>
      <c r="C28" s="164">
        <v>0</v>
      </c>
      <c r="D28" s="186">
        <v>9.8209999999999997</v>
      </c>
      <c r="E28" s="187">
        <v>0.496</v>
      </c>
      <c r="F28" s="188">
        <v>5.3999999999999999E-2</v>
      </c>
      <c r="G28" s="189">
        <v>236.04</v>
      </c>
      <c r="H28" s="189">
        <v>11.05</v>
      </c>
      <c r="I28" s="192">
        <v>11.05</v>
      </c>
      <c r="J28" s="193">
        <v>0.13900000000000001</v>
      </c>
      <c r="K28" s="43"/>
    </row>
    <row r="29" spans="1:11" ht="32.25" customHeight="1" x14ac:dyDescent="0.25">
      <c r="A29" s="17" t="s">
        <v>484</v>
      </c>
      <c r="B29" s="43" t="s">
        <v>746</v>
      </c>
      <c r="C29" s="164">
        <v>0</v>
      </c>
      <c r="D29" s="186">
        <v>9.8209999999999997</v>
      </c>
      <c r="E29" s="187">
        <v>0.496</v>
      </c>
      <c r="F29" s="188">
        <v>5.3999999999999999E-2</v>
      </c>
      <c r="G29" s="189">
        <v>366.41</v>
      </c>
      <c r="H29" s="189">
        <v>11.05</v>
      </c>
      <c r="I29" s="192">
        <v>11.05</v>
      </c>
      <c r="J29" s="193">
        <v>0.13900000000000001</v>
      </c>
      <c r="K29" s="43"/>
    </row>
    <row r="30" spans="1:11" ht="32.25" customHeight="1" x14ac:dyDescent="0.25">
      <c r="A30" s="17" t="s">
        <v>485</v>
      </c>
      <c r="B30" s="43" t="s">
        <v>747</v>
      </c>
      <c r="C30" s="164">
        <v>0</v>
      </c>
      <c r="D30" s="186">
        <v>9.8209999999999997</v>
      </c>
      <c r="E30" s="187">
        <v>0.496</v>
      </c>
      <c r="F30" s="188">
        <v>5.3999999999999999E-2</v>
      </c>
      <c r="G30" s="189">
        <v>793.8</v>
      </c>
      <c r="H30" s="189">
        <v>11.05</v>
      </c>
      <c r="I30" s="192">
        <v>11.05</v>
      </c>
      <c r="J30" s="193">
        <v>0.13900000000000001</v>
      </c>
      <c r="K30" s="43"/>
    </row>
    <row r="31" spans="1:11" ht="32.25" customHeight="1" x14ac:dyDescent="0.25">
      <c r="A31" s="17" t="s">
        <v>486</v>
      </c>
      <c r="B31" s="43" t="s">
        <v>748</v>
      </c>
      <c r="C31" s="164">
        <v>0</v>
      </c>
      <c r="D31" s="186">
        <v>7.5</v>
      </c>
      <c r="E31" s="187">
        <v>0.28799999999999998</v>
      </c>
      <c r="F31" s="188">
        <v>3.3000000000000002E-2</v>
      </c>
      <c r="G31" s="189">
        <v>137.54</v>
      </c>
      <c r="H31" s="189">
        <v>10.62</v>
      </c>
      <c r="I31" s="192">
        <v>10.62</v>
      </c>
      <c r="J31" s="193">
        <v>9.7000000000000003E-2</v>
      </c>
      <c r="K31" s="43"/>
    </row>
    <row r="32" spans="1:11" ht="32.25" customHeight="1" x14ac:dyDescent="0.25">
      <c r="A32" s="17" t="s">
        <v>487</v>
      </c>
      <c r="B32" s="43" t="s">
        <v>749</v>
      </c>
      <c r="C32" s="164">
        <v>0</v>
      </c>
      <c r="D32" s="186">
        <v>7.5</v>
      </c>
      <c r="E32" s="187">
        <v>0.28799999999999998</v>
      </c>
      <c r="F32" s="188">
        <v>3.3000000000000002E-2</v>
      </c>
      <c r="G32" s="189">
        <v>1035.0899999999999</v>
      </c>
      <c r="H32" s="189">
        <v>10.62</v>
      </c>
      <c r="I32" s="192">
        <v>10.62</v>
      </c>
      <c r="J32" s="193">
        <v>9.7000000000000003E-2</v>
      </c>
      <c r="K32" s="43"/>
    </row>
    <row r="33" spans="1:11" ht="32.25" customHeight="1" x14ac:dyDescent="0.25">
      <c r="A33" s="17" t="s">
        <v>488</v>
      </c>
      <c r="B33" s="43" t="s">
        <v>750</v>
      </c>
      <c r="C33" s="164">
        <v>0</v>
      </c>
      <c r="D33" s="186">
        <v>7.5</v>
      </c>
      <c r="E33" s="187">
        <v>0.28799999999999998</v>
      </c>
      <c r="F33" s="188">
        <v>3.3000000000000002E-2</v>
      </c>
      <c r="G33" s="189">
        <v>2208.42</v>
      </c>
      <c r="H33" s="189">
        <v>10.62</v>
      </c>
      <c r="I33" s="192">
        <v>10.62</v>
      </c>
      <c r="J33" s="193">
        <v>9.7000000000000003E-2</v>
      </c>
      <c r="K33" s="43"/>
    </row>
    <row r="34" spans="1:11" ht="32.25" customHeight="1" x14ac:dyDescent="0.25">
      <c r="A34" s="17" t="s">
        <v>489</v>
      </c>
      <c r="B34" s="43" t="s">
        <v>751</v>
      </c>
      <c r="C34" s="164">
        <v>0</v>
      </c>
      <c r="D34" s="186">
        <v>7.5</v>
      </c>
      <c r="E34" s="187">
        <v>0.28799999999999998</v>
      </c>
      <c r="F34" s="188">
        <v>3.3000000000000002E-2</v>
      </c>
      <c r="G34" s="189">
        <v>4821.8</v>
      </c>
      <c r="H34" s="189">
        <v>10.62</v>
      </c>
      <c r="I34" s="192">
        <v>10.62</v>
      </c>
      <c r="J34" s="193">
        <v>9.7000000000000003E-2</v>
      </c>
      <c r="K34" s="43"/>
    </row>
    <row r="35" spans="1:11" ht="32.25" customHeight="1" x14ac:dyDescent="0.25">
      <c r="A35" s="17" t="s">
        <v>490</v>
      </c>
      <c r="B35" s="43" t="s">
        <v>752</v>
      </c>
      <c r="C35" s="164">
        <v>0</v>
      </c>
      <c r="D35" s="186">
        <v>7.5</v>
      </c>
      <c r="E35" s="187">
        <v>0.28799999999999998</v>
      </c>
      <c r="F35" s="188">
        <v>3.3000000000000002E-2</v>
      </c>
      <c r="G35" s="189">
        <v>9159.74</v>
      </c>
      <c r="H35" s="189">
        <v>10.62</v>
      </c>
      <c r="I35" s="192">
        <v>10.62</v>
      </c>
      <c r="J35" s="193">
        <v>9.7000000000000003E-2</v>
      </c>
      <c r="K35" s="43"/>
    </row>
    <row r="36" spans="1:11" ht="32.25" customHeight="1" x14ac:dyDescent="0.25">
      <c r="A36" s="17" t="s">
        <v>150</v>
      </c>
      <c r="B36" s="43" t="s">
        <v>753</v>
      </c>
      <c r="C36" s="164" t="s">
        <v>422</v>
      </c>
      <c r="D36" s="194">
        <v>75.808000000000007</v>
      </c>
      <c r="E36" s="195">
        <v>4.1500000000000004</v>
      </c>
      <c r="F36" s="188">
        <v>2.0619999999999998</v>
      </c>
      <c r="G36" s="190">
        <v>0</v>
      </c>
      <c r="H36" s="190">
        <v>0</v>
      </c>
      <c r="I36" s="190">
        <v>0</v>
      </c>
      <c r="J36" s="191">
        <v>0</v>
      </c>
      <c r="K36" s="43"/>
    </row>
    <row r="37" spans="1:11" ht="27.75" customHeight="1" x14ac:dyDescent="0.25">
      <c r="A37" s="17" t="s">
        <v>151</v>
      </c>
      <c r="B37" s="44" t="s">
        <v>754</v>
      </c>
      <c r="C37" s="163">
        <v>0</v>
      </c>
      <c r="D37" s="186">
        <v>-15.28</v>
      </c>
      <c r="E37" s="187">
        <v>-1.2190000000000001</v>
      </c>
      <c r="F37" s="188">
        <v>-0.121</v>
      </c>
      <c r="G37" s="157">
        <v>0</v>
      </c>
      <c r="H37" s="190">
        <v>0</v>
      </c>
      <c r="I37" s="190">
        <v>0</v>
      </c>
      <c r="J37" s="191">
        <v>0</v>
      </c>
      <c r="K37" s="43"/>
    </row>
    <row r="38" spans="1:11" ht="27.75" customHeight="1" x14ac:dyDescent="0.25">
      <c r="A38" s="17" t="s">
        <v>152</v>
      </c>
      <c r="B38" s="43"/>
      <c r="C38" s="164">
        <v>0</v>
      </c>
      <c r="D38" s="186">
        <v>-13.109</v>
      </c>
      <c r="E38" s="187">
        <v>-0.97499999999999998</v>
      </c>
      <c r="F38" s="188">
        <v>-9.7000000000000003E-2</v>
      </c>
      <c r="G38" s="157">
        <v>0</v>
      </c>
      <c r="H38" s="190">
        <v>0</v>
      </c>
      <c r="I38" s="190">
        <v>0</v>
      </c>
      <c r="J38" s="191">
        <v>0</v>
      </c>
      <c r="K38" s="43"/>
    </row>
    <row r="39" spans="1:11" ht="27.75" customHeight="1" x14ac:dyDescent="0.25">
      <c r="A39" s="17" t="s">
        <v>153</v>
      </c>
      <c r="B39" s="43" t="s">
        <v>815</v>
      </c>
      <c r="C39" s="164">
        <v>0</v>
      </c>
      <c r="D39" s="186">
        <v>-15.28</v>
      </c>
      <c r="E39" s="187">
        <v>-1.2190000000000001</v>
      </c>
      <c r="F39" s="188">
        <v>-0.121</v>
      </c>
      <c r="G39" s="157">
        <v>0</v>
      </c>
      <c r="H39" s="190">
        <v>0</v>
      </c>
      <c r="I39" s="190">
        <v>0</v>
      </c>
      <c r="J39" s="193">
        <v>0.312</v>
      </c>
      <c r="K39" s="43"/>
    </row>
    <row r="40" spans="1:11" ht="27.75" customHeight="1" x14ac:dyDescent="0.25">
      <c r="A40" s="17" t="s">
        <v>154</v>
      </c>
      <c r="B40" s="43"/>
      <c r="C40" s="164">
        <v>0</v>
      </c>
      <c r="D40" s="186">
        <v>-15.28</v>
      </c>
      <c r="E40" s="187">
        <v>-1.2190000000000001</v>
      </c>
      <c r="F40" s="188">
        <v>-0.121</v>
      </c>
      <c r="G40" s="157">
        <v>0</v>
      </c>
      <c r="H40" s="190">
        <v>0</v>
      </c>
      <c r="I40" s="190">
        <v>0</v>
      </c>
      <c r="J40" s="191">
        <v>0</v>
      </c>
      <c r="K40" s="43"/>
    </row>
    <row r="41" spans="1:11" ht="27.75" customHeight="1" x14ac:dyDescent="0.25">
      <c r="A41" s="17" t="s">
        <v>155</v>
      </c>
      <c r="B41" s="43" t="s">
        <v>755</v>
      </c>
      <c r="C41" s="164">
        <v>0</v>
      </c>
      <c r="D41" s="186">
        <v>-13.109</v>
      </c>
      <c r="E41" s="187">
        <v>-0.97499999999999998</v>
      </c>
      <c r="F41" s="188">
        <v>-9.7000000000000003E-2</v>
      </c>
      <c r="G41" s="157">
        <v>0</v>
      </c>
      <c r="H41" s="190">
        <v>0</v>
      </c>
      <c r="I41" s="190">
        <v>0</v>
      </c>
      <c r="J41" s="193">
        <v>0.224</v>
      </c>
      <c r="K41" s="43"/>
    </row>
    <row r="42" spans="1:11" ht="27.75" customHeight="1" x14ac:dyDescent="0.25">
      <c r="A42" s="17" t="s">
        <v>156</v>
      </c>
      <c r="B42" s="43" t="s">
        <v>723</v>
      </c>
      <c r="C42" s="164">
        <v>0</v>
      </c>
      <c r="D42" s="186">
        <v>-13.109</v>
      </c>
      <c r="E42" s="187">
        <v>-0.97499999999999998</v>
      </c>
      <c r="F42" s="188">
        <v>-9.7000000000000003E-2</v>
      </c>
      <c r="G42" s="157">
        <v>0</v>
      </c>
      <c r="H42" s="190">
        <v>0</v>
      </c>
      <c r="I42" s="190">
        <v>0</v>
      </c>
      <c r="J42" s="191">
        <v>0</v>
      </c>
      <c r="K42" s="43"/>
    </row>
    <row r="43" spans="1:11" ht="27.75" customHeight="1" x14ac:dyDescent="0.25">
      <c r="A43" s="17" t="s">
        <v>157</v>
      </c>
      <c r="B43" s="43" t="s">
        <v>756</v>
      </c>
      <c r="C43" s="164">
        <v>0</v>
      </c>
      <c r="D43" s="186">
        <v>-8.1959999999999997</v>
      </c>
      <c r="E43" s="187">
        <v>-0.41399999999999998</v>
      </c>
      <c r="F43" s="188">
        <v>-4.4999999999999998E-2</v>
      </c>
      <c r="G43" s="189">
        <v>86.08</v>
      </c>
      <c r="H43" s="190">
        <v>0</v>
      </c>
      <c r="I43" s="190">
        <v>0</v>
      </c>
      <c r="J43" s="193">
        <v>0.187</v>
      </c>
      <c r="K43" s="43"/>
    </row>
    <row r="44" spans="1:11" ht="27.75" customHeight="1" x14ac:dyDescent="0.25">
      <c r="A44" s="17" t="s">
        <v>158</v>
      </c>
      <c r="B44" s="43"/>
      <c r="C44" s="164">
        <v>0</v>
      </c>
      <c r="D44" s="186">
        <v>-8.1959999999999997</v>
      </c>
      <c r="E44" s="187">
        <v>-0.41399999999999998</v>
      </c>
      <c r="F44" s="188">
        <v>-4.4999999999999998E-2</v>
      </c>
      <c r="G44" s="189">
        <v>86.08</v>
      </c>
      <c r="H44" s="190">
        <v>0</v>
      </c>
      <c r="I44" s="190">
        <v>0</v>
      </c>
      <c r="J44" s="191">
        <v>0</v>
      </c>
      <c r="K44" s="43"/>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G9:H9"/>
    <mergeCell ref="E1:K1"/>
    <mergeCell ref="B1:D1"/>
    <mergeCell ref="I10:K10"/>
    <mergeCell ref="G10:H10"/>
    <mergeCell ref="A2:K2"/>
    <mergeCell ref="C6:D6"/>
    <mergeCell ref="C7:D7"/>
    <mergeCell ref="G6:H6"/>
    <mergeCell ref="G7:H7"/>
    <mergeCell ref="G5:K5"/>
    <mergeCell ref="A5:E5"/>
    <mergeCell ref="C8:D8"/>
    <mergeCell ref="B9:E9"/>
    <mergeCell ref="G8:H8"/>
    <mergeCell ref="A3:XFD3"/>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6"/>
  <sheetViews>
    <sheetView topLeftCell="A4" zoomScaleNormal="100" zoomScaleSheetLayoutView="100" workbookViewId="0">
      <selection activeCell="D14" sqref="D14"/>
    </sheetView>
  </sheetViews>
  <sheetFormatPr defaultColWidth="25.6640625" defaultRowHeight="13.2" x14ac:dyDescent="0.25"/>
  <cols>
    <col min="1" max="1" width="15.33203125" style="51" bestFit="1" customWidth="1"/>
    <col min="2" max="2" width="12.88671875" style="51" bestFit="1" customWidth="1"/>
    <col min="3" max="3" width="16.88671875" style="51" customWidth="1"/>
    <col min="4" max="4" width="13.6640625" style="57" bestFit="1" customWidth="1"/>
    <col min="5" max="5" width="13.33203125" style="57" bestFit="1" customWidth="1"/>
    <col min="6" max="6" width="17.44140625" style="57" customWidth="1"/>
    <col min="7" max="7" width="34" style="57" bestFit="1" customWidth="1"/>
    <col min="8" max="8" width="13.88671875" style="57" bestFit="1" customWidth="1"/>
    <col min="9" max="9" width="12.44140625" style="58" bestFit="1" customWidth="1"/>
    <col min="10" max="10" width="11.88671875" style="59" bestFit="1" customWidth="1"/>
    <col min="11" max="11" width="14.33203125" style="59" bestFit="1" customWidth="1"/>
    <col min="12" max="12" width="14.5546875" style="51" bestFit="1" customWidth="1"/>
    <col min="13" max="13" width="12.44140625" style="51" bestFit="1" customWidth="1"/>
    <col min="14" max="14" width="11.88671875" style="51" bestFit="1" customWidth="1"/>
    <col min="15" max="15" width="14.33203125" style="51" bestFit="1" customWidth="1"/>
    <col min="16" max="16" width="14.5546875" style="51" bestFit="1" customWidth="1"/>
    <col min="17" max="16384" width="25.6640625" style="51"/>
  </cols>
  <sheetData>
    <row r="1" spans="1:16" x14ac:dyDescent="0.25">
      <c r="A1" s="49" t="s">
        <v>27</v>
      </c>
      <c r="B1" s="49"/>
      <c r="C1" s="232" t="s">
        <v>124</v>
      </c>
      <c r="D1" s="232"/>
      <c r="E1" s="50"/>
      <c r="F1" s="235" t="s">
        <v>38</v>
      </c>
      <c r="G1" s="235"/>
      <c r="H1" s="235"/>
      <c r="I1" s="235"/>
      <c r="J1" s="235"/>
      <c r="K1" s="235"/>
      <c r="L1" s="235"/>
      <c r="M1" s="235"/>
      <c r="N1" s="235"/>
      <c r="O1" s="235"/>
      <c r="P1" s="235"/>
    </row>
    <row r="2" spans="1:16" s="52" customFormat="1" ht="17.399999999999999" x14ac:dyDescent="0.25">
      <c r="A2" s="233" t="str">
        <f>Overview!B4&amp; " - Effective from "&amp;Overview!D4&amp;" - "&amp;Overview!E4&amp;" Designated EHV charges"</f>
        <v>Eclipse Power Distribution Limited - GSP L - Effective from 1 April 2027 - Submitted Designated EHV charges</v>
      </c>
      <c r="B2" s="234"/>
      <c r="C2" s="234"/>
      <c r="D2" s="234"/>
      <c r="E2" s="234"/>
      <c r="F2" s="234"/>
      <c r="G2" s="234"/>
      <c r="H2" s="234"/>
      <c r="I2" s="234"/>
      <c r="J2" s="234"/>
      <c r="K2" s="234"/>
      <c r="L2" s="234"/>
      <c r="M2" s="234"/>
      <c r="N2" s="234"/>
      <c r="O2" s="234"/>
      <c r="P2" s="234"/>
    </row>
    <row r="3" spans="1:16" s="230" customFormat="1" ht="17.100000000000001" customHeight="1" x14ac:dyDescent="0.25"/>
    <row r="4" spans="1:16" s="78" customFormat="1" ht="17.399999999999999" x14ac:dyDescent="0.25">
      <c r="A4" s="77"/>
      <c r="B4" s="77"/>
      <c r="C4" s="77"/>
      <c r="D4" s="77"/>
      <c r="E4" s="77"/>
      <c r="F4" s="77"/>
      <c r="G4" s="77"/>
      <c r="H4" s="77"/>
      <c r="I4" s="77"/>
      <c r="J4" s="77"/>
      <c r="K4" s="77"/>
      <c r="L4" s="77"/>
      <c r="M4" s="77"/>
      <c r="N4" s="77"/>
      <c r="O4" s="77"/>
    </row>
    <row r="5" spans="1:16" s="78" customFormat="1" ht="17.399999999999999" x14ac:dyDescent="0.25">
      <c r="A5" s="224" t="s">
        <v>64</v>
      </c>
      <c r="B5" s="224"/>
      <c r="C5" s="224"/>
      <c r="D5" s="224"/>
      <c r="E5" s="224"/>
      <c r="F5" s="224"/>
      <c r="G5" s="77"/>
      <c r="H5" s="77"/>
      <c r="I5" s="77"/>
      <c r="J5" s="77"/>
      <c r="K5" s="77"/>
      <c r="L5" s="77"/>
      <c r="M5" s="77"/>
      <c r="N5" s="77"/>
      <c r="O5" s="77"/>
    </row>
    <row r="6" spans="1:16" s="78" customFormat="1" ht="17.399999999999999" x14ac:dyDescent="0.25">
      <c r="A6" s="239" t="s">
        <v>16</v>
      </c>
      <c r="B6" s="240"/>
      <c r="C6" s="240"/>
      <c r="D6" s="231" t="s">
        <v>61</v>
      </c>
      <c r="E6" s="231"/>
      <c r="F6" s="231"/>
      <c r="G6" s="77"/>
      <c r="H6" s="77"/>
      <c r="I6" s="77"/>
      <c r="J6" s="77"/>
      <c r="K6" s="77"/>
      <c r="L6" s="77"/>
      <c r="M6" s="77"/>
      <c r="N6" s="77"/>
      <c r="O6" s="77"/>
    </row>
    <row r="7" spans="1:16" s="78" customFormat="1" ht="56.1" customHeight="1" x14ac:dyDescent="0.25">
      <c r="A7" s="223" t="s">
        <v>720</v>
      </c>
      <c r="B7" s="223"/>
      <c r="C7" s="223"/>
      <c r="D7" s="236" t="s">
        <v>696</v>
      </c>
      <c r="E7" s="237"/>
      <c r="F7" s="238"/>
      <c r="G7" s="77"/>
      <c r="H7" s="77"/>
      <c r="I7" s="77"/>
      <c r="J7" s="77"/>
      <c r="K7" s="77"/>
      <c r="L7" s="77"/>
      <c r="M7" s="77"/>
      <c r="N7" s="77"/>
      <c r="O7" s="77"/>
    </row>
    <row r="8" spans="1:16" s="78" customFormat="1" ht="58.5" customHeight="1" x14ac:dyDescent="0.25">
      <c r="A8" s="223" t="s">
        <v>21</v>
      </c>
      <c r="B8" s="223"/>
      <c r="C8" s="223"/>
      <c r="D8" s="227" t="s">
        <v>22</v>
      </c>
      <c r="E8" s="227"/>
      <c r="F8" s="227"/>
      <c r="G8" s="77"/>
      <c r="H8" s="77"/>
      <c r="I8" s="77"/>
      <c r="J8" s="77"/>
      <c r="K8" s="77"/>
      <c r="L8" s="77"/>
      <c r="M8" s="77"/>
      <c r="N8" s="77"/>
      <c r="O8" s="77"/>
    </row>
    <row r="9" spans="1:16" s="78" customFormat="1" ht="17.399999999999999" x14ac:dyDescent="0.25">
      <c r="G9" s="77"/>
      <c r="H9" s="77"/>
      <c r="I9" s="77"/>
      <c r="J9" s="77"/>
      <c r="K9" s="77"/>
      <c r="L9" s="77"/>
      <c r="M9" s="77"/>
      <c r="N9" s="77"/>
      <c r="O9" s="77"/>
    </row>
    <row r="10" spans="1:16" s="78" customFormat="1" ht="17.399999999999999" x14ac:dyDescent="0.25">
      <c r="A10" s="77"/>
      <c r="B10" s="77"/>
      <c r="C10" s="77"/>
      <c r="D10" s="77"/>
      <c r="E10" s="77"/>
      <c r="F10" s="77"/>
      <c r="G10" s="77"/>
      <c r="H10" s="77"/>
      <c r="I10" s="77"/>
      <c r="J10" s="77"/>
      <c r="K10" s="77"/>
      <c r="L10" s="77"/>
      <c r="M10" s="77"/>
      <c r="N10" s="77"/>
      <c r="O10" s="77"/>
    </row>
    <row r="11" spans="1:16" ht="66" x14ac:dyDescent="0.25">
      <c r="A11" s="53" t="s">
        <v>52</v>
      </c>
      <c r="B11" s="54" t="s">
        <v>726</v>
      </c>
      <c r="C11" s="53" t="s">
        <v>43</v>
      </c>
      <c r="D11" s="53" t="s">
        <v>54</v>
      </c>
      <c r="E11" s="54" t="s">
        <v>726</v>
      </c>
      <c r="F11" s="53" t="s">
        <v>44</v>
      </c>
      <c r="G11" s="55" t="s">
        <v>37</v>
      </c>
      <c r="H11" s="55" t="s">
        <v>607</v>
      </c>
      <c r="I11" s="56" t="s">
        <v>119</v>
      </c>
      <c r="J11" s="55" t="s">
        <v>55</v>
      </c>
      <c r="K11" s="55" t="s">
        <v>117</v>
      </c>
      <c r="L11" s="129" t="s">
        <v>130</v>
      </c>
      <c r="M11" s="56" t="s">
        <v>120</v>
      </c>
      <c r="N11" s="55" t="s">
        <v>56</v>
      </c>
      <c r="O11" s="55" t="s">
        <v>118</v>
      </c>
      <c r="P11" s="129" t="s">
        <v>131</v>
      </c>
    </row>
    <row r="12" spans="1:16" ht="12.75" customHeight="1" x14ac:dyDescent="0.25">
      <c r="A12" s="196"/>
      <c r="B12" s="197"/>
      <c r="C12" s="198"/>
      <c r="D12" s="196"/>
      <c r="E12" s="197"/>
      <c r="F12" s="198"/>
      <c r="G12" s="199"/>
      <c r="H12" s="200"/>
      <c r="I12" s="201"/>
      <c r="J12" s="202"/>
      <c r="K12" s="202"/>
      <c r="L12" s="202"/>
      <c r="M12" s="203"/>
      <c r="N12" s="204"/>
      <c r="O12" s="204"/>
      <c r="P12" s="204"/>
    </row>
    <row r="13" spans="1:16" ht="12.75" customHeight="1" x14ac:dyDescent="0.25">
      <c r="D13" s="51"/>
      <c r="E13" s="51"/>
      <c r="F13" s="51"/>
      <c r="G13" s="51"/>
      <c r="H13" s="51"/>
      <c r="I13" s="51"/>
      <c r="J13" s="51"/>
      <c r="K13" s="51"/>
    </row>
    <row r="14" spans="1:16" ht="12.75" customHeight="1" x14ac:dyDescent="0.25">
      <c r="D14" s="51"/>
      <c r="E14" s="51"/>
      <c r="F14" s="51"/>
      <c r="G14" s="51"/>
      <c r="H14" s="51"/>
      <c r="I14" s="51"/>
      <c r="J14" s="51"/>
      <c r="K14" s="51"/>
    </row>
    <row r="15" spans="1:16" ht="12.75" customHeight="1" x14ac:dyDescent="0.25">
      <c r="D15" s="51"/>
      <c r="E15" s="51"/>
      <c r="F15" s="51"/>
      <c r="G15" s="51"/>
      <c r="H15" s="51"/>
      <c r="I15" s="51"/>
      <c r="J15" s="51"/>
      <c r="K15" s="51"/>
    </row>
    <row r="16" spans="1:16" ht="12.75" customHeight="1" x14ac:dyDescent="0.25">
      <c r="D16" s="51"/>
      <c r="E16" s="51"/>
      <c r="F16" s="51"/>
      <c r="G16" s="51"/>
      <c r="H16" s="51"/>
      <c r="I16" s="51"/>
      <c r="J16" s="51"/>
      <c r="K16" s="51"/>
    </row>
  </sheetData>
  <autoFilter ref="A11:P16" xr:uid="{00000000-0009-0000-0000-000002000000}"/>
  <mergeCells count="11">
    <mergeCell ref="D7:F7"/>
    <mergeCell ref="D8:F8"/>
    <mergeCell ref="A6:C6"/>
    <mergeCell ref="A7:C7"/>
    <mergeCell ref="A8:C8"/>
    <mergeCell ref="A5:F5"/>
    <mergeCell ref="D6:F6"/>
    <mergeCell ref="C1:D1"/>
    <mergeCell ref="A2:P2"/>
    <mergeCell ref="F1:P1"/>
    <mergeCell ref="A3:XFD3"/>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6" fitToHeight="0" orientation="landscape" r:id="rId1"/>
  <headerFooter differentFirst="1" scaleWithDoc="0">
    <oddHeader>&amp;LAnnex 2 -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326"/>
  <sheetViews>
    <sheetView zoomScale="90" zoomScaleNormal="90" zoomScaleSheetLayoutView="100" workbookViewId="0">
      <selection activeCell="A320" sqref="A320:H330"/>
    </sheetView>
  </sheetViews>
  <sheetFormatPr defaultColWidth="9.109375" defaultRowHeight="13.2" x14ac:dyDescent="0.25"/>
  <cols>
    <col min="1" max="1" width="14.6640625" style="51" customWidth="1"/>
    <col min="2" max="2" width="13.88671875" style="51" bestFit="1" customWidth="1"/>
    <col min="3" max="3" width="19.88671875" style="57" customWidth="1"/>
    <col min="4" max="4" width="50.6640625" style="57" customWidth="1"/>
    <col min="5" max="5" width="14.6640625" style="58" customWidth="1"/>
    <col min="6" max="7" width="14.6640625" style="59" customWidth="1"/>
    <col min="8" max="8" width="14.6640625" style="51" customWidth="1"/>
    <col min="9" max="9" width="15.5546875" style="51" customWidth="1"/>
    <col min="10" max="13" width="9.109375" style="51"/>
    <col min="14" max="14" width="9.44140625" style="51" bestFit="1" customWidth="1"/>
    <col min="15" max="16384" width="9.109375" style="51"/>
  </cols>
  <sheetData>
    <row r="1" spans="1:14" ht="66.75" customHeight="1" x14ac:dyDescent="0.25">
      <c r="A1" s="244" t="s">
        <v>67</v>
      </c>
      <c r="B1" s="244"/>
      <c r="C1" s="244"/>
      <c r="D1" s="244"/>
      <c r="E1" s="244"/>
      <c r="F1" s="244"/>
      <c r="G1" s="244"/>
      <c r="H1" s="244"/>
    </row>
    <row r="2" spans="1:14" s="52" customFormat="1" ht="25.5" customHeight="1" x14ac:dyDescent="0.25">
      <c r="A2" s="241" t="str">
        <f>Overview!B4&amp; " - Effective from "&amp;Overview!D4&amp;" - "&amp;Overview!E4&amp;" Designated EHV import charges"</f>
        <v>Eclipse Power Distribution Limited - GSP L - Effective from 1 April 2027 - Submitted Designated EHV import charges</v>
      </c>
      <c r="B2" s="242"/>
      <c r="C2" s="242"/>
      <c r="D2" s="242"/>
      <c r="E2" s="242"/>
      <c r="F2" s="242"/>
      <c r="G2" s="242"/>
      <c r="H2" s="243"/>
    </row>
    <row r="3" spans="1:14" s="245" customFormat="1" ht="17.100000000000001" customHeight="1" x14ac:dyDescent="0.25">
      <c r="A3" s="230"/>
      <c r="B3" s="230"/>
      <c r="C3" s="230"/>
      <c r="D3" s="230"/>
      <c r="E3" s="230"/>
      <c r="F3" s="230"/>
      <c r="G3" s="230"/>
      <c r="H3" s="230"/>
      <c r="I3" s="230"/>
      <c r="J3" s="230"/>
      <c r="K3" s="230"/>
      <c r="L3" s="230"/>
      <c r="M3" s="230"/>
      <c r="N3" s="230"/>
    </row>
    <row r="4" spans="1:14" s="78" customFormat="1" ht="17.399999999999999" x14ac:dyDescent="0.25">
      <c r="A4" s="82"/>
      <c r="B4" s="82"/>
      <c r="C4" s="82"/>
      <c r="D4" s="83"/>
      <c r="E4" s="84"/>
      <c r="F4" s="84"/>
      <c r="G4" s="85"/>
      <c r="H4" s="85"/>
      <c r="I4" s="77"/>
      <c r="J4" s="77"/>
      <c r="K4" s="77"/>
      <c r="L4" s="77"/>
      <c r="M4" s="77"/>
      <c r="N4" s="77"/>
    </row>
    <row r="5" spans="1:14" ht="60.75" customHeight="1" x14ac:dyDescent="0.25">
      <c r="A5" s="53" t="s">
        <v>52</v>
      </c>
      <c r="B5" s="54" t="s">
        <v>726</v>
      </c>
      <c r="C5" s="53" t="s">
        <v>43</v>
      </c>
      <c r="D5" s="55" t="s">
        <v>37</v>
      </c>
      <c r="E5" s="123" t="str">
        <f>'Annex 2 Designated EHV charges'!I11</f>
        <v>Import
Super Red
unit charge
(p/kWh)</v>
      </c>
      <c r="F5" s="123" t="str">
        <f>'Annex 2 Designated EHV charges'!J11</f>
        <v>Import
fixed charge
(p/day)</v>
      </c>
      <c r="G5" s="123" t="str">
        <f>'Annex 2 Designated EHV charges'!K11</f>
        <v>Import
capacity charge
(p/kVA/day)</v>
      </c>
      <c r="H5" s="123" t="str">
        <f>'Annex 2 Designated EHV charges'!L11</f>
        <v>Import
exceeded capacity charge
(p/kVA/day)</v>
      </c>
    </row>
    <row r="6" spans="1:14" x14ac:dyDescent="0.25">
      <c r="A6" s="89" t="str">
        <f t="array" ref="A6">IFERROR(INDEX('Annex 2 Designated EHV charges'!$A$12:$A$12, MATCH(0, IF(ISBLANK('Annex 2 Designated EHV charges'!$A$12:$A$12),1, COUNTIF(A$5:$A5, 'Annex 2 Designated EHV charges'!$A$12:$A$12)), 0)),"")</f>
        <v/>
      </c>
      <c r="B6" s="89" t="str">
        <f>IF($A6="","",VLOOKUP($A6,'Annex 2 Designated EHV charges'!$A:$O,2,0))</f>
        <v/>
      </c>
      <c r="C6" s="90" t="str">
        <f>IF($A6="","",VLOOKUP($A6,'Annex 2 Designated EHV charges'!$A:$O,3,0))</f>
        <v/>
      </c>
      <c r="D6" s="89" t="str">
        <f>IF($A6="","",VLOOKUP($A6,'Annex 2 Designated EHV charges'!$A:$O,7,0))</f>
        <v/>
      </c>
      <c r="E6" s="94" t="str">
        <f>IFERROR(IF(VLOOKUP($A6,'Annex 2 Designated EHV charges'!$A:$P,9,FALSE)=0,"",VLOOKUP($A6,'Annex 2 Designated EHV charges'!$A:$P,9,FALSE)),"")</f>
        <v/>
      </c>
      <c r="F6" s="95" t="str">
        <f>IFERROR(IF(VLOOKUP($A6,'Annex 2 Designated EHV charges'!$A:$P,10,FALSE)=0,"",VLOOKUP($A6,'Annex 2 Designated EHV charges'!$A:$P,10,FALSE)),"")</f>
        <v/>
      </c>
      <c r="G6" s="96" t="str">
        <f>IFERROR(IF(VLOOKUP($A6,'Annex 2 Designated EHV charges'!$A:$P,11,FALSE)=0,"",VLOOKUP($A6,'Annex 2 Designated EHV charges'!$A:$P,11,FALSE)),"")</f>
        <v/>
      </c>
      <c r="H6" s="96" t="str">
        <f>IFERROR(IF(VLOOKUP($A6,'Annex 2 Designated EHV charges'!$A:$P,12,FALSE)=0,"",VLOOKUP($A6,'Annex 2 Designated EHV charges'!$A:$P,12,FALSE)),"")</f>
        <v/>
      </c>
    </row>
    <row r="7" spans="1:14" ht="56.1" customHeight="1" x14ac:dyDescent="0.25">
      <c r="A7" s="89" t="str">
        <f t="array" ref="A7">IFERROR(INDEX('Annex 2 Designated EHV charges'!$A$12:$A$12, MATCH(0, IF(ISBLANK('Annex 2 Designated EHV charges'!$A$12:$A$12),1, COUNTIF(A$5:$A6, 'Annex 2 Designated EHV charges'!$A$12:$A$12)), 0)),"")</f>
        <v/>
      </c>
      <c r="B7" s="89" t="str">
        <f>IF($A7="","",VLOOKUP($A7,'Annex 2 Designated EHV charges'!$A:$O,2,0))</f>
        <v/>
      </c>
      <c r="C7" s="90" t="str">
        <f>IF($A7="","",VLOOKUP($A7,'Annex 2 Designated EHV charges'!$A:$O,3,0))</f>
        <v/>
      </c>
      <c r="D7" s="89" t="str">
        <f>IF($A7="","",VLOOKUP($A7,'Annex 2 Designated EHV charges'!$A:$O,7,0))</f>
        <v/>
      </c>
      <c r="E7" s="94" t="str">
        <f>IFERROR(IF(VLOOKUP($A7,'Annex 2 Designated EHV charges'!$A:$O,9,FALSE)=0,"",VLOOKUP($A7,'Annex 2 Designated EHV charges'!$A:$O,9,FALSE)),"")</f>
        <v/>
      </c>
      <c r="F7" s="95" t="str">
        <f>IFERROR(IF(VLOOKUP($A7,'Annex 2 Designated EHV charges'!$A:$O,10,FALSE)=0,"",VLOOKUP($A7,'Annex 2 Designated EHV charges'!$A:$O,10,FALSE)),"")</f>
        <v/>
      </c>
      <c r="G7" s="96" t="str">
        <f>IFERROR(IF(VLOOKUP($A7,'Annex 2 Designated EHV charges'!$A:$O,11,FALSE)=0,"",VLOOKUP($A7,'Annex 2 Designated EHV charges'!$A:$O,11,FALSE)),"")</f>
        <v/>
      </c>
      <c r="H7" s="96" t="str">
        <f>IFERROR(IF(VLOOKUP($A7,'Annex 2 Designated EHV charges'!$A:$O,12,FALSE)=0,"",VLOOKUP($A7,'Annex 2 Designated EHV charges'!$A:$O,12,FALSE)),"")</f>
        <v/>
      </c>
    </row>
    <row r="8" spans="1:14" ht="58.5" customHeight="1" x14ac:dyDescent="0.25">
      <c r="A8" s="89" t="str">
        <f t="array" ref="A8">IFERROR(INDEX('Annex 2 Designated EHV charges'!$A$12:$A$12, MATCH(0, IF(ISBLANK('Annex 2 Designated EHV charges'!$A$12:$A$12),1, COUNTIF(A$5:$A7, 'Annex 2 Designated EHV charges'!$A$12:$A$12)), 0)),"")</f>
        <v/>
      </c>
      <c r="B8" s="89" t="str">
        <f>IF($A8="","",VLOOKUP($A8,'Annex 2 Designated EHV charges'!$A:$O,2,0))</f>
        <v/>
      </c>
      <c r="C8" s="90" t="str">
        <f>IF($A8="","",VLOOKUP($A8,'Annex 2 Designated EHV charges'!$A:$O,3,0))</f>
        <v/>
      </c>
      <c r="D8" s="89" t="str">
        <f>IF($A8="","",VLOOKUP($A8,'Annex 2 Designated EHV charges'!$A:$O,7,0))</f>
        <v/>
      </c>
      <c r="E8" s="94" t="str">
        <f>IFERROR(IF(VLOOKUP($A8,'Annex 2 Designated EHV charges'!$A:$O,9,FALSE)=0,"",VLOOKUP($A8,'Annex 2 Designated EHV charges'!$A:$O,9,FALSE)),"")</f>
        <v/>
      </c>
      <c r="F8" s="95" t="str">
        <f>IFERROR(IF(VLOOKUP($A8,'Annex 2 Designated EHV charges'!$A:$O,10,FALSE)=0,"",VLOOKUP($A8,'Annex 2 Designated EHV charges'!$A:$O,10,FALSE)),"")</f>
        <v/>
      </c>
      <c r="G8" s="96" t="str">
        <f>IFERROR(IF(VLOOKUP($A8,'Annex 2 Designated EHV charges'!$A:$O,11,FALSE)=0,"",VLOOKUP($A8,'Annex 2 Designated EHV charges'!$A:$O,11,FALSE)),"")</f>
        <v/>
      </c>
      <c r="H8" s="96" t="str">
        <f>IFERROR(IF(VLOOKUP($A8,'Annex 2 Designated EHV charges'!$A:$O,12,FALSE)=0,"",VLOOKUP($A8,'Annex 2 Designated EHV charges'!$A:$O,12,FALSE)),"")</f>
        <v/>
      </c>
    </row>
    <row r="9" spans="1:14" x14ac:dyDescent="0.25">
      <c r="A9" s="89" t="str">
        <f t="array" ref="A9">IFERROR(INDEX('Annex 2 Designated EHV charges'!$A$12:$A$12, MATCH(0, IF(ISBLANK('Annex 2 Designated EHV charges'!$A$12:$A$12),1, COUNTIF(A$5:$A8, 'Annex 2 Designated EHV charges'!$A$12:$A$12)), 0)),"")</f>
        <v/>
      </c>
      <c r="B9" s="89" t="str">
        <f>IF($A9="","",VLOOKUP($A9,'Annex 2 Designated EHV charges'!$A:$O,2,0))</f>
        <v/>
      </c>
      <c r="C9" s="90" t="str">
        <f>IF($A9="","",VLOOKUP($A9,'Annex 2 Designated EHV charges'!$A:$O,3,0))</f>
        <v/>
      </c>
      <c r="D9" s="89" t="str">
        <f>IF($A9="","",VLOOKUP($A9,'Annex 2 Designated EHV charges'!$A:$O,7,0))</f>
        <v/>
      </c>
      <c r="E9" s="94" t="str">
        <f>IFERROR(IF(VLOOKUP($A9,'Annex 2 Designated EHV charges'!$A:$O,9,FALSE)=0,"",VLOOKUP($A9,'Annex 2 Designated EHV charges'!$A:$O,9,FALSE)),"")</f>
        <v/>
      </c>
      <c r="F9" s="95" t="str">
        <f>IFERROR(IF(VLOOKUP($A9,'Annex 2 Designated EHV charges'!$A:$O,10,FALSE)=0,"",VLOOKUP($A9,'Annex 2 Designated EHV charges'!$A:$O,10,FALSE)),"")</f>
        <v/>
      </c>
      <c r="G9" s="96" t="str">
        <f>IFERROR(IF(VLOOKUP($A9,'Annex 2 Designated EHV charges'!$A:$O,11,FALSE)=0,"",VLOOKUP($A9,'Annex 2 Designated EHV charges'!$A:$O,11,FALSE)),"")</f>
        <v/>
      </c>
      <c r="H9" s="96" t="str">
        <f>IFERROR(IF(VLOOKUP($A9,'Annex 2 Designated EHV charges'!$A:$O,12,FALSE)=0,"",VLOOKUP($A9,'Annex 2 Designated EHV charges'!$A:$O,12,FALSE)),"")</f>
        <v/>
      </c>
    </row>
    <row r="10" spans="1:14" x14ac:dyDescent="0.25">
      <c r="A10" s="89" t="str">
        <f t="array" ref="A10">IFERROR(INDEX('Annex 2 Designated EHV charges'!$A$12:$A$12, MATCH(0, IF(ISBLANK('Annex 2 Designated EHV charges'!$A$12:$A$12),1, COUNTIF(A$5:$A9, 'Annex 2 Designated EHV charges'!$A$12:$A$12)), 0)),"")</f>
        <v/>
      </c>
      <c r="B10" s="89" t="str">
        <f>IF($A10="","",VLOOKUP($A10,'Annex 2 Designated EHV charges'!$A:$O,2,0))</f>
        <v/>
      </c>
      <c r="C10" s="90" t="str">
        <f>IF($A10="","",VLOOKUP($A10,'Annex 2 Designated EHV charges'!$A:$O,3,0))</f>
        <v/>
      </c>
      <c r="D10" s="89" t="str">
        <f>IF($A10="","",VLOOKUP($A10,'Annex 2 Designated EHV charges'!$A:$O,7,0))</f>
        <v/>
      </c>
      <c r="E10" s="94" t="str">
        <f>IFERROR(IF(VLOOKUP($A10,'Annex 2 Designated EHV charges'!$A:$O,9,FALSE)=0,"",VLOOKUP($A10,'Annex 2 Designated EHV charges'!$A:$O,9,FALSE)),"")</f>
        <v/>
      </c>
      <c r="F10" s="95" t="str">
        <f>IFERROR(IF(VLOOKUP($A10,'Annex 2 Designated EHV charges'!$A:$O,10,FALSE)=0,"",VLOOKUP($A10,'Annex 2 Designated EHV charges'!$A:$O,10,FALSE)),"")</f>
        <v/>
      </c>
      <c r="G10" s="96" t="str">
        <f>IFERROR(IF(VLOOKUP($A10,'Annex 2 Designated EHV charges'!$A:$O,11,FALSE)=0,"",VLOOKUP($A10,'Annex 2 Designated EHV charges'!$A:$O,11,FALSE)),"")</f>
        <v/>
      </c>
      <c r="H10" s="96" t="str">
        <f>IFERROR(IF(VLOOKUP($A10,'Annex 2 Designated EHV charges'!$A:$O,12,FALSE)=0,"",VLOOKUP($A10,'Annex 2 Designated EHV charges'!$A:$O,12,FALSE)),"")</f>
        <v/>
      </c>
    </row>
    <row r="11" spans="1:14" x14ac:dyDescent="0.25">
      <c r="A11" s="89" t="str">
        <f t="array" ref="A11">IFERROR(INDEX('Annex 2 Designated EHV charges'!$A$12:$A$12, MATCH(0, IF(ISBLANK('Annex 2 Designated EHV charges'!$A$12:$A$12),1, COUNTIF(A$5:$A10, 'Annex 2 Designated EHV charges'!$A$12:$A$12)), 0)),"")</f>
        <v/>
      </c>
      <c r="B11" s="89" t="str">
        <f>IF($A11="","",VLOOKUP($A11,'Annex 2 Designated EHV charges'!$A:$O,2,0))</f>
        <v/>
      </c>
      <c r="C11" s="90" t="str">
        <f>IF($A11="","",VLOOKUP($A11,'Annex 2 Designated EHV charges'!$A:$O,3,0))</f>
        <v/>
      </c>
      <c r="D11" s="89" t="str">
        <f>IF($A11="","",VLOOKUP($A11,'Annex 2 Designated EHV charges'!$A:$O,7,0))</f>
        <v/>
      </c>
      <c r="E11" s="94" t="str">
        <f>IFERROR(IF(VLOOKUP($A11,'Annex 2 Designated EHV charges'!$A:$O,9,FALSE)=0,"",VLOOKUP($A11,'Annex 2 Designated EHV charges'!$A:$O,9,FALSE)),"")</f>
        <v/>
      </c>
      <c r="F11" s="95" t="str">
        <f>IFERROR(IF(VLOOKUP($A11,'Annex 2 Designated EHV charges'!$A:$O,10,FALSE)=0,"",VLOOKUP($A11,'Annex 2 Designated EHV charges'!$A:$O,10,FALSE)),"")</f>
        <v/>
      </c>
      <c r="G11" s="96" t="str">
        <f>IFERROR(IF(VLOOKUP($A11,'Annex 2 Designated EHV charges'!$A:$O,11,FALSE)=0,"",VLOOKUP($A11,'Annex 2 Designated EHV charges'!$A:$O,11,FALSE)),"")</f>
        <v/>
      </c>
      <c r="H11" s="96" t="str">
        <f>IFERROR(IF(VLOOKUP($A11,'Annex 2 Designated EHV charges'!$A:$O,12,FALSE)=0,"",VLOOKUP($A11,'Annex 2 Designated EHV charges'!$A:$O,12,FALSE)),"")</f>
        <v/>
      </c>
    </row>
    <row r="12" spans="1:14" x14ac:dyDescent="0.25">
      <c r="A12" s="89" t="str">
        <f t="array" ref="A12">IFERROR(INDEX('Annex 2 Designated EHV charges'!$A$12:$A$12, MATCH(0, IF(ISBLANK('Annex 2 Designated EHV charges'!$A$12:$A$12),1, COUNTIF(A$5:$A11, 'Annex 2 Designated EHV charges'!$A$12:$A$12)), 0)),"")</f>
        <v/>
      </c>
      <c r="B12" s="89" t="str">
        <f>IF($A12="","",VLOOKUP($A12,'Annex 2 Designated EHV charges'!$A:$O,2,0))</f>
        <v/>
      </c>
      <c r="C12" s="90" t="str">
        <f>IF($A12="","",VLOOKUP($A12,'Annex 2 Designated EHV charges'!$A:$O,3,0))</f>
        <v/>
      </c>
      <c r="D12" s="89" t="str">
        <f>IF($A12="","",VLOOKUP($A12,'Annex 2 Designated EHV charges'!$A:$O,7,0))</f>
        <v/>
      </c>
      <c r="E12" s="94" t="str">
        <f>IFERROR(IF(VLOOKUP($A12,'Annex 2 Designated EHV charges'!$A:$O,9,FALSE)=0,"",VLOOKUP($A12,'Annex 2 Designated EHV charges'!$A:$O,9,FALSE)),"")</f>
        <v/>
      </c>
      <c r="F12" s="95" t="str">
        <f>IFERROR(IF(VLOOKUP($A12,'Annex 2 Designated EHV charges'!$A:$O,10,FALSE)=0,"",VLOOKUP($A12,'Annex 2 Designated EHV charges'!$A:$O,10,FALSE)),"")</f>
        <v/>
      </c>
      <c r="G12" s="96" t="str">
        <f>IFERROR(IF(VLOOKUP($A12,'Annex 2 Designated EHV charges'!$A:$O,11,FALSE)=0,"",VLOOKUP($A12,'Annex 2 Designated EHV charges'!$A:$O,11,FALSE)),"")</f>
        <v/>
      </c>
      <c r="H12" s="96" t="str">
        <f>IFERROR(IF(VLOOKUP($A12,'Annex 2 Designated EHV charges'!$A:$O,12,FALSE)=0,"",VLOOKUP($A12,'Annex 2 Designated EHV charges'!$A:$O,12,FALSE)),"")</f>
        <v/>
      </c>
    </row>
    <row r="13" spans="1:14" x14ac:dyDescent="0.25">
      <c r="A13" s="89" t="str">
        <f t="array" ref="A13">IFERROR(INDEX('Annex 2 Designated EHV charges'!$A$12:$A$12, MATCH(0, IF(ISBLANK('Annex 2 Designated EHV charges'!$A$12:$A$12),1, COUNTIF(A$5:$A12, 'Annex 2 Designated EHV charges'!$A$12:$A$12)), 0)),"")</f>
        <v/>
      </c>
      <c r="B13" s="89" t="str">
        <f>IF($A13="","",VLOOKUP($A13,'Annex 2 Designated EHV charges'!$A:$O,2,0))</f>
        <v/>
      </c>
      <c r="C13" s="90" t="str">
        <f>IF($A13="","",VLOOKUP($A13,'Annex 2 Designated EHV charges'!$A:$O,3,0))</f>
        <v/>
      </c>
      <c r="D13" s="89" t="str">
        <f>IF($A13="","",VLOOKUP($A13,'Annex 2 Designated EHV charges'!$A:$O,7,0))</f>
        <v/>
      </c>
      <c r="E13" s="94" t="str">
        <f>IFERROR(IF(VLOOKUP($A13,'Annex 2 Designated EHV charges'!$A:$O,9,FALSE)=0,"",VLOOKUP($A13,'Annex 2 Designated EHV charges'!$A:$O,9,FALSE)),"")</f>
        <v/>
      </c>
      <c r="F13" s="95" t="str">
        <f>IFERROR(IF(VLOOKUP($A13,'Annex 2 Designated EHV charges'!$A:$O,10,FALSE)=0,"",VLOOKUP($A13,'Annex 2 Designated EHV charges'!$A:$O,10,FALSE)),"")</f>
        <v/>
      </c>
      <c r="G13" s="96" t="str">
        <f>IFERROR(IF(VLOOKUP($A13,'Annex 2 Designated EHV charges'!$A:$O,11,FALSE)=0,"",VLOOKUP($A13,'Annex 2 Designated EHV charges'!$A:$O,11,FALSE)),"")</f>
        <v/>
      </c>
      <c r="H13" s="96" t="str">
        <f>IFERROR(IF(VLOOKUP($A13,'Annex 2 Designated EHV charges'!$A:$O,12,FALSE)=0,"",VLOOKUP($A13,'Annex 2 Designated EHV charges'!$A:$O,12,FALSE)),"")</f>
        <v/>
      </c>
    </row>
    <row r="14" spans="1:14" x14ac:dyDescent="0.25">
      <c r="A14" s="89" t="str">
        <f t="array" ref="A14">IFERROR(INDEX('Annex 2 Designated EHV charges'!$A$12:$A$12, MATCH(0, IF(ISBLANK('Annex 2 Designated EHV charges'!$A$12:$A$12),1, COUNTIF(A$5:$A13, 'Annex 2 Designated EHV charges'!$A$12:$A$12)), 0)),"")</f>
        <v/>
      </c>
      <c r="B14" s="89" t="str">
        <f>IF($A14="","",VLOOKUP($A14,'Annex 2 Designated EHV charges'!$A:$O,2,0))</f>
        <v/>
      </c>
      <c r="C14" s="90" t="str">
        <f>IF($A14="","",VLOOKUP($A14,'Annex 2 Designated EHV charges'!$A:$O,3,0))</f>
        <v/>
      </c>
      <c r="D14" s="89" t="str">
        <f>IF($A14="","",VLOOKUP($A14,'Annex 2 Designated EHV charges'!$A:$O,7,0))</f>
        <v/>
      </c>
      <c r="E14" s="94" t="str">
        <f>IFERROR(IF(VLOOKUP($A14,'Annex 2 Designated EHV charges'!$A:$O,9,FALSE)=0,"",VLOOKUP($A14,'Annex 2 Designated EHV charges'!$A:$O,9,FALSE)),"")</f>
        <v/>
      </c>
      <c r="F14" s="95" t="str">
        <f>IFERROR(IF(VLOOKUP($A14,'Annex 2 Designated EHV charges'!$A:$O,10,FALSE)=0,"",VLOOKUP($A14,'Annex 2 Designated EHV charges'!$A:$O,10,FALSE)),"")</f>
        <v/>
      </c>
      <c r="G14" s="96" t="str">
        <f>IFERROR(IF(VLOOKUP($A14,'Annex 2 Designated EHV charges'!$A:$O,11,FALSE)=0,"",VLOOKUP($A14,'Annex 2 Designated EHV charges'!$A:$O,11,FALSE)),"")</f>
        <v/>
      </c>
      <c r="H14" s="96" t="str">
        <f>IFERROR(IF(VLOOKUP($A14,'Annex 2 Designated EHV charges'!$A:$O,12,FALSE)=0,"",VLOOKUP($A14,'Annex 2 Designated EHV charges'!$A:$O,12,FALSE)),"")</f>
        <v/>
      </c>
    </row>
    <row r="15" spans="1:14" x14ac:dyDescent="0.25">
      <c r="A15" s="89" t="str">
        <f t="array" ref="A15">IFERROR(INDEX('Annex 2 Designated EHV charges'!$A$12:$A$12, MATCH(0, IF(ISBLANK('Annex 2 Designated EHV charges'!$A$12:$A$12),1, COUNTIF(A$5:$A14, 'Annex 2 Designated EHV charges'!$A$12:$A$12)), 0)),"")</f>
        <v/>
      </c>
      <c r="B15" s="89" t="str">
        <f>IF($A15="","",VLOOKUP($A15,'Annex 2 Designated EHV charges'!$A:$O,2,0))</f>
        <v/>
      </c>
      <c r="C15" s="90" t="str">
        <f>IF($A15="","",VLOOKUP($A15,'Annex 2 Designated EHV charges'!$A:$O,3,0))</f>
        <v/>
      </c>
      <c r="D15" s="89" t="str">
        <f>IF($A15="","",VLOOKUP($A15,'Annex 2 Designated EHV charges'!$A:$O,7,0))</f>
        <v/>
      </c>
      <c r="E15" s="94" t="str">
        <f>IFERROR(IF(VLOOKUP($A15,'Annex 2 Designated EHV charges'!$A:$O,9,FALSE)=0,"",VLOOKUP($A15,'Annex 2 Designated EHV charges'!$A:$O,9,FALSE)),"")</f>
        <v/>
      </c>
      <c r="F15" s="95" t="str">
        <f>IFERROR(IF(VLOOKUP($A15,'Annex 2 Designated EHV charges'!$A:$O,10,FALSE)=0,"",VLOOKUP($A15,'Annex 2 Designated EHV charges'!$A:$O,10,FALSE)),"")</f>
        <v/>
      </c>
      <c r="G15" s="96" t="str">
        <f>IFERROR(IF(VLOOKUP($A15,'Annex 2 Designated EHV charges'!$A:$O,11,FALSE)=0,"",VLOOKUP($A15,'Annex 2 Designated EHV charges'!$A:$O,11,FALSE)),"")</f>
        <v/>
      </c>
      <c r="H15" s="96" t="str">
        <f>IFERROR(IF(VLOOKUP($A15,'Annex 2 Designated EHV charges'!$A:$O,12,FALSE)=0,"",VLOOKUP($A15,'Annex 2 Designated EHV charges'!$A:$O,12,FALSE)),"")</f>
        <v/>
      </c>
    </row>
    <row r="16" spans="1:14" x14ac:dyDescent="0.25">
      <c r="A16" s="89" t="str">
        <f t="array" ref="A16">IFERROR(INDEX('Annex 2 Designated EHV charges'!$A$12:$A$12, MATCH(0, IF(ISBLANK('Annex 2 Designated EHV charges'!$A$12:$A$12),1, COUNTIF(A$5:$A15, 'Annex 2 Designated EHV charges'!$A$12:$A$12)), 0)),"")</f>
        <v/>
      </c>
      <c r="B16" s="89" t="str">
        <f>IF($A16="","",VLOOKUP($A16,'Annex 2 Designated EHV charges'!$A:$O,2,0))</f>
        <v/>
      </c>
      <c r="C16" s="90" t="str">
        <f>IF($A16="","",VLOOKUP($A16,'Annex 2 Designated EHV charges'!$A:$O,3,0))</f>
        <v/>
      </c>
      <c r="D16" s="89" t="str">
        <f>IF($A16="","",VLOOKUP($A16,'Annex 2 Designated EHV charges'!$A:$O,7,0))</f>
        <v/>
      </c>
      <c r="E16" s="94" t="str">
        <f>IFERROR(IF(VLOOKUP($A16,'Annex 2 Designated EHV charges'!$A:$O,9,FALSE)=0,"",VLOOKUP($A16,'Annex 2 Designated EHV charges'!$A:$O,9,FALSE)),"")</f>
        <v/>
      </c>
      <c r="F16" s="95" t="str">
        <f>IFERROR(IF(VLOOKUP($A16,'Annex 2 Designated EHV charges'!$A:$O,10,FALSE)=0,"",VLOOKUP($A16,'Annex 2 Designated EHV charges'!$A:$O,10,FALSE)),"")</f>
        <v/>
      </c>
      <c r="G16" s="96" t="str">
        <f>IFERROR(IF(VLOOKUP($A16,'Annex 2 Designated EHV charges'!$A:$O,11,FALSE)=0,"",VLOOKUP($A16,'Annex 2 Designated EHV charges'!$A:$O,11,FALSE)),"")</f>
        <v/>
      </c>
      <c r="H16" s="96" t="str">
        <f>IFERROR(IF(VLOOKUP($A16,'Annex 2 Designated EHV charges'!$A:$O,12,FALSE)=0,"",VLOOKUP($A16,'Annex 2 Designated EHV charges'!$A:$O,12,FALSE)),"")</f>
        <v/>
      </c>
    </row>
    <row r="17" spans="1:8" x14ac:dyDescent="0.25">
      <c r="A17" s="89" t="str">
        <f t="array" ref="A17">IFERROR(INDEX('Annex 2 Designated EHV charges'!$A$12:$A$12, MATCH(0, IF(ISBLANK('Annex 2 Designated EHV charges'!$A$12:$A$12),1, COUNTIF(A$5:$A16, 'Annex 2 Designated EHV charges'!$A$12:$A$12)), 0)),"")</f>
        <v/>
      </c>
      <c r="B17" s="89" t="str">
        <f>IF($A17="","",VLOOKUP($A17,'Annex 2 Designated EHV charges'!$A:$O,2,0))</f>
        <v/>
      </c>
      <c r="C17" s="90" t="str">
        <f>IF($A17="","",VLOOKUP($A17,'Annex 2 Designated EHV charges'!$A:$O,3,0))</f>
        <v/>
      </c>
      <c r="D17" s="89" t="str">
        <f>IF($A17="","",VLOOKUP($A17,'Annex 2 Designated EHV charges'!$A:$O,7,0))</f>
        <v/>
      </c>
      <c r="E17" s="94" t="str">
        <f>IFERROR(IF(VLOOKUP($A17,'Annex 2 Designated EHV charges'!$A:$O,9,FALSE)=0,"",VLOOKUP($A17,'Annex 2 Designated EHV charges'!$A:$O,9,FALSE)),"")</f>
        <v/>
      </c>
      <c r="F17" s="95" t="str">
        <f>IFERROR(IF(VLOOKUP($A17,'Annex 2 Designated EHV charges'!$A:$O,10,FALSE)=0,"",VLOOKUP($A17,'Annex 2 Designated EHV charges'!$A:$O,10,FALSE)),"")</f>
        <v/>
      </c>
      <c r="G17" s="96" t="str">
        <f>IFERROR(IF(VLOOKUP($A17,'Annex 2 Designated EHV charges'!$A:$O,11,FALSE)=0,"",VLOOKUP($A17,'Annex 2 Designated EHV charges'!$A:$O,11,FALSE)),"")</f>
        <v/>
      </c>
      <c r="H17" s="96" t="str">
        <f>IFERROR(IF(VLOOKUP($A17,'Annex 2 Designated EHV charges'!$A:$O,12,FALSE)=0,"",VLOOKUP($A17,'Annex 2 Designated EHV charges'!$A:$O,12,FALSE)),"")</f>
        <v/>
      </c>
    </row>
    <row r="18" spans="1:8" x14ac:dyDescent="0.25">
      <c r="A18" s="89" t="str">
        <f t="array" ref="A18">IFERROR(INDEX('Annex 2 Designated EHV charges'!$A$12:$A$12, MATCH(0, IF(ISBLANK('Annex 2 Designated EHV charges'!$A$12:$A$12),1, COUNTIF(A$5:$A17, 'Annex 2 Designated EHV charges'!$A$12:$A$12)), 0)),"")</f>
        <v/>
      </c>
      <c r="B18" s="89" t="str">
        <f>IF($A18="","",VLOOKUP($A18,'Annex 2 Designated EHV charges'!$A:$O,2,0))</f>
        <v/>
      </c>
      <c r="C18" s="90" t="str">
        <f>IF($A18="","",VLOOKUP($A18,'Annex 2 Designated EHV charges'!$A:$O,3,0))</f>
        <v/>
      </c>
      <c r="D18" s="89" t="str">
        <f>IF($A18="","",VLOOKUP($A18,'Annex 2 Designated EHV charges'!$A:$O,7,0))</f>
        <v/>
      </c>
      <c r="E18" s="94" t="str">
        <f>IFERROR(IF(VLOOKUP($A18,'Annex 2 Designated EHV charges'!$A:$O,9,FALSE)=0,"",VLOOKUP($A18,'Annex 2 Designated EHV charges'!$A:$O,9,FALSE)),"")</f>
        <v/>
      </c>
      <c r="F18" s="95" t="str">
        <f>IFERROR(IF(VLOOKUP($A18,'Annex 2 Designated EHV charges'!$A:$O,10,FALSE)=0,"",VLOOKUP($A18,'Annex 2 Designated EHV charges'!$A:$O,10,FALSE)),"")</f>
        <v/>
      </c>
      <c r="G18" s="96" t="str">
        <f>IFERROR(IF(VLOOKUP($A18,'Annex 2 Designated EHV charges'!$A:$O,11,FALSE)=0,"",VLOOKUP($A18,'Annex 2 Designated EHV charges'!$A:$O,11,FALSE)),"")</f>
        <v/>
      </c>
      <c r="H18" s="96" t="str">
        <f>IFERROR(IF(VLOOKUP($A18,'Annex 2 Designated EHV charges'!$A:$O,12,FALSE)=0,"",VLOOKUP($A18,'Annex 2 Designated EHV charges'!$A:$O,12,FALSE)),"")</f>
        <v/>
      </c>
    </row>
    <row r="19" spans="1:8" x14ac:dyDescent="0.25">
      <c r="A19" s="89" t="str">
        <f t="array" ref="A19">IFERROR(INDEX('Annex 2 Designated EHV charges'!$A$12:$A$12, MATCH(0, IF(ISBLANK('Annex 2 Designated EHV charges'!$A$12:$A$12),1, COUNTIF(A$5:$A18, 'Annex 2 Designated EHV charges'!$A$12:$A$12)), 0)),"")</f>
        <v/>
      </c>
      <c r="B19" s="89" t="str">
        <f>IF($A19="","",VLOOKUP($A19,'Annex 2 Designated EHV charges'!$A:$O,2,0))</f>
        <v/>
      </c>
      <c r="C19" s="90" t="str">
        <f>IF($A19="","",VLOOKUP($A19,'Annex 2 Designated EHV charges'!$A:$O,3,0))</f>
        <v/>
      </c>
      <c r="D19" s="89" t="str">
        <f>IF($A19="","",VLOOKUP($A19,'Annex 2 Designated EHV charges'!$A:$O,7,0))</f>
        <v/>
      </c>
      <c r="E19" s="94" t="str">
        <f>IFERROR(IF(VLOOKUP($A19,'Annex 2 Designated EHV charges'!$A:$O,9,FALSE)=0,"",VLOOKUP($A19,'Annex 2 Designated EHV charges'!$A:$O,9,FALSE)),"")</f>
        <v/>
      </c>
      <c r="F19" s="95" t="str">
        <f>IFERROR(IF(VLOOKUP($A19,'Annex 2 Designated EHV charges'!$A:$O,10,FALSE)=0,"",VLOOKUP($A19,'Annex 2 Designated EHV charges'!$A:$O,10,FALSE)),"")</f>
        <v/>
      </c>
      <c r="G19" s="96" t="str">
        <f>IFERROR(IF(VLOOKUP($A19,'Annex 2 Designated EHV charges'!$A:$O,11,FALSE)=0,"",VLOOKUP($A19,'Annex 2 Designated EHV charges'!$A:$O,11,FALSE)),"")</f>
        <v/>
      </c>
      <c r="H19" s="96" t="str">
        <f>IFERROR(IF(VLOOKUP($A19,'Annex 2 Designated EHV charges'!$A:$O,12,FALSE)=0,"",VLOOKUP($A19,'Annex 2 Designated EHV charges'!$A:$O,12,FALSE)),"")</f>
        <v/>
      </c>
    </row>
    <row r="20" spans="1:8" x14ac:dyDescent="0.25">
      <c r="A20" s="89" t="str">
        <f t="array" ref="A20">IFERROR(INDEX('Annex 2 Designated EHV charges'!$A$12:$A$12, MATCH(0, IF(ISBLANK('Annex 2 Designated EHV charges'!$A$12:$A$12),1, COUNTIF(A$5:$A19, 'Annex 2 Designated EHV charges'!$A$12:$A$12)), 0)),"")</f>
        <v/>
      </c>
      <c r="B20" s="89" t="str">
        <f>IF($A20="","",VLOOKUP($A20,'Annex 2 Designated EHV charges'!$A:$O,2,0))</f>
        <v/>
      </c>
      <c r="C20" s="90" t="str">
        <f>IF($A20="","",VLOOKUP($A20,'Annex 2 Designated EHV charges'!$A:$O,3,0))</f>
        <v/>
      </c>
      <c r="D20" s="89" t="str">
        <f>IF($A20="","",VLOOKUP($A20,'Annex 2 Designated EHV charges'!$A:$O,7,0))</f>
        <v/>
      </c>
      <c r="E20" s="94" t="str">
        <f>IFERROR(IF(VLOOKUP($A20,'Annex 2 Designated EHV charges'!$A:$O,9,FALSE)=0,"",VLOOKUP($A20,'Annex 2 Designated EHV charges'!$A:$O,9,FALSE)),"")</f>
        <v/>
      </c>
      <c r="F20" s="95" t="str">
        <f>IFERROR(IF(VLOOKUP($A20,'Annex 2 Designated EHV charges'!$A:$O,10,FALSE)=0,"",VLOOKUP($A20,'Annex 2 Designated EHV charges'!$A:$O,10,FALSE)),"")</f>
        <v/>
      </c>
      <c r="G20" s="96" t="str">
        <f>IFERROR(IF(VLOOKUP($A20,'Annex 2 Designated EHV charges'!$A:$O,11,FALSE)=0,"",VLOOKUP($A20,'Annex 2 Designated EHV charges'!$A:$O,11,FALSE)),"")</f>
        <v/>
      </c>
      <c r="H20" s="96" t="str">
        <f>IFERROR(IF(VLOOKUP($A20,'Annex 2 Designated EHV charges'!$A:$O,12,FALSE)=0,"",VLOOKUP($A20,'Annex 2 Designated EHV charges'!$A:$O,12,FALSE)),"")</f>
        <v/>
      </c>
    </row>
    <row r="21" spans="1:8" x14ac:dyDescent="0.25">
      <c r="A21" s="89" t="str">
        <f t="array" ref="A21">IFERROR(INDEX('Annex 2 Designated EHV charges'!$A$12:$A$12, MATCH(0, IF(ISBLANK('Annex 2 Designated EHV charges'!$A$12:$A$12),1, COUNTIF(A$5:$A20, 'Annex 2 Designated EHV charges'!$A$12:$A$12)), 0)),"")</f>
        <v/>
      </c>
      <c r="B21" s="89" t="str">
        <f>IF($A21="","",VLOOKUP($A21,'Annex 2 Designated EHV charges'!$A:$O,2,0))</f>
        <v/>
      </c>
      <c r="C21" s="90" t="str">
        <f>IF($A21="","",VLOOKUP($A21,'Annex 2 Designated EHV charges'!$A:$O,3,0))</f>
        <v/>
      </c>
      <c r="D21" s="89" t="str">
        <f>IF($A21="","",VLOOKUP($A21,'Annex 2 Designated EHV charges'!$A:$O,7,0))</f>
        <v/>
      </c>
      <c r="E21" s="94" t="str">
        <f>IFERROR(IF(VLOOKUP($A21,'Annex 2 Designated EHV charges'!$A:$O,9,FALSE)=0,"",VLOOKUP($A21,'Annex 2 Designated EHV charges'!$A:$O,9,FALSE)),"")</f>
        <v/>
      </c>
      <c r="F21" s="95" t="str">
        <f>IFERROR(IF(VLOOKUP($A21,'Annex 2 Designated EHV charges'!$A:$O,10,FALSE)=0,"",VLOOKUP($A21,'Annex 2 Designated EHV charges'!$A:$O,10,FALSE)),"")</f>
        <v/>
      </c>
      <c r="G21" s="96" t="str">
        <f>IFERROR(IF(VLOOKUP($A21,'Annex 2 Designated EHV charges'!$A:$O,11,FALSE)=0,"",VLOOKUP($A21,'Annex 2 Designated EHV charges'!$A:$O,11,FALSE)),"")</f>
        <v/>
      </c>
      <c r="H21" s="96" t="str">
        <f>IFERROR(IF(VLOOKUP($A21,'Annex 2 Designated EHV charges'!$A:$O,12,FALSE)=0,"",VLOOKUP($A21,'Annex 2 Designated EHV charges'!$A:$O,12,FALSE)),"")</f>
        <v/>
      </c>
    </row>
    <row r="22" spans="1:8" x14ac:dyDescent="0.25">
      <c r="A22" s="89" t="str">
        <f t="array" ref="A22">IFERROR(INDEX('Annex 2 Designated EHV charges'!$A$12:$A$12, MATCH(0, IF(ISBLANK('Annex 2 Designated EHV charges'!$A$12:$A$12),1, COUNTIF(A$5:$A21, 'Annex 2 Designated EHV charges'!$A$12:$A$12)), 0)),"")</f>
        <v/>
      </c>
      <c r="B22" s="89" t="str">
        <f>IF($A22="","",VLOOKUP($A22,'Annex 2 Designated EHV charges'!$A:$O,2,0))</f>
        <v/>
      </c>
      <c r="C22" s="90" t="str">
        <f>IF($A22="","",VLOOKUP($A22,'Annex 2 Designated EHV charges'!$A:$O,3,0))</f>
        <v/>
      </c>
      <c r="D22" s="89" t="str">
        <f>IF($A22="","",VLOOKUP($A22,'Annex 2 Designated EHV charges'!$A:$O,7,0))</f>
        <v/>
      </c>
      <c r="E22" s="94" t="str">
        <f>IFERROR(IF(VLOOKUP($A22,'Annex 2 Designated EHV charges'!$A:$O,9,FALSE)=0,"",VLOOKUP($A22,'Annex 2 Designated EHV charges'!$A:$O,9,FALSE)),"")</f>
        <v/>
      </c>
      <c r="F22" s="95" t="str">
        <f>IFERROR(IF(VLOOKUP($A22,'Annex 2 Designated EHV charges'!$A:$O,10,FALSE)=0,"",VLOOKUP($A22,'Annex 2 Designated EHV charges'!$A:$O,10,FALSE)),"")</f>
        <v/>
      </c>
      <c r="G22" s="96" t="str">
        <f>IFERROR(IF(VLOOKUP($A22,'Annex 2 Designated EHV charges'!$A:$O,11,FALSE)=0,"",VLOOKUP($A22,'Annex 2 Designated EHV charges'!$A:$O,11,FALSE)),"")</f>
        <v/>
      </c>
      <c r="H22" s="96" t="str">
        <f>IFERROR(IF(VLOOKUP($A22,'Annex 2 Designated EHV charges'!$A:$O,12,FALSE)=0,"",VLOOKUP($A22,'Annex 2 Designated EHV charges'!$A:$O,12,FALSE)),"")</f>
        <v/>
      </c>
    </row>
    <row r="23" spans="1:8" x14ac:dyDescent="0.25">
      <c r="A23" s="89" t="str">
        <f t="array" ref="A23">IFERROR(INDEX('Annex 2 Designated EHV charges'!$A$12:$A$12, MATCH(0, IF(ISBLANK('Annex 2 Designated EHV charges'!$A$12:$A$12),1, COUNTIF(A$5:$A22, 'Annex 2 Designated EHV charges'!$A$12:$A$12)), 0)),"")</f>
        <v/>
      </c>
      <c r="B23" s="89" t="str">
        <f>IF($A23="","",VLOOKUP($A23,'Annex 2 Designated EHV charges'!$A:$O,2,0))</f>
        <v/>
      </c>
      <c r="C23" s="90" t="str">
        <f>IF($A23="","",VLOOKUP($A23,'Annex 2 Designated EHV charges'!$A:$O,3,0))</f>
        <v/>
      </c>
      <c r="D23" s="89" t="str">
        <f>IF($A23="","",VLOOKUP($A23,'Annex 2 Designated EHV charges'!$A:$O,7,0))</f>
        <v/>
      </c>
      <c r="E23" s="94" t="str">
        <f>IFERROR(IF(VLOOKUP($A23,'Annex 2 Designated EHV charges'!$A:$O,9,FALSE)=0,"",VLOOKUP($A23,'Annex 2 Designated EHV charges'!$A:$O,9,FALSE)),"")</f>
        <v/>
      </c>
      <c r="F23" s="95" t="str">
        <f>IFERROR(IF(VLOOKUP($A23,'Annex 2 Designated EHV charges'!$A:$O,10,FALSE)=0,"",VLOOKUP($A23,'Annex 2 Designated EHV charges'!$A:$O,10,FALSE)),"")</f>
        <v/>
      </c>
      <c r="G23" s="96" t="str">
        <f>IFERROR(IF(VLOOKUP($A23,'Annex 2 Designated EHV charges'!$A:$O,11,FALSE)=0,"",VLOOKUP($A23,'Annex 2 Designated EHV charges'!$A:$O,11,FALSE)),"")</f>
        <v/>
      </c>
      <c r="H23" s="96" t="str">
        <f>IFERROR(IF(VLOOKUP($A23,'Annex 2 Designated EHV charges'!$A:$O,12,FALSE)=0,"",VLOOKUP($A23,'Annex 2 Designated EHV charges'!$A:$O,12,FALSE)),"")</f>
        <v/>
      </c>
    </row>
    <row r="24" spans="1:8" x14ac:dyDescent="0.25">
      <c r="A24" s="89" t="str">
        <f t="array" ref="A24">IFERROR(INDEX('Annex 2 Designated EHV charges'!$A$12:$A$12, MATCH(0, IF(ISBLANK('Annex 2 Designated EHV charges'!$A$12:$A$12),1, COUNTIF(A$5:$A23, 'Annex 2 Designated EHV charges'!$A$12:$A$12)), 0)),"")</f>
        <v/>
      </c>
      <c r="B24" s="89" t="str">
        <f>IF($A24="","",VLOOKUP($A24,'Annex 2 Designated EHV charges'!$A:$O,2,0))</f>
        <v/>
      </c>
      <c r="C24" s="90" t="str">
        <f>IF($A24="","",VLOOKUP($A24,'Annex 2 Designated EHV charges'!$A:$O,3,0))</f>
        <v/>
      </c>
      <c r="D24" s="89" t="str">
        <f>IF($A24="","",VLOOKUP($A24,'Annex 2 Designated EHV charges'!$A:$O,7,0))</f>
        <v/>
      </c>
      <c r="E24" s="94" t="str">
        <f>IFERROR(IF(VLOOKUP($A24,'Annex 2 Designated EHV charges'!$A:$O,9,FALSE)=0,"",VLOOKUP($A24,'Annex 2 Designated EHV charges'!$A:$O,9,FALSE)),"")</f>
        <v/>
      </c>
      <c r="F24" s="95" t="str">
        <f>IFERROR(IF(VLOOKUP($A24,'Annex 2 Designated EHV charges'!$A:$O,10,FALSE)=0,"",VLOOKUP($A24,'Annex 2 Designated EHV charges'!$A:$O,10,FALSE)),"")</f>
        <v/>
      </c>
      <c r="G24" s="96" t="str">
        <f>IFERROR(IF(VLOOKUP($A24,'Annex 2 Designated EHV charges'!$A:$O,11,FALSE)=0,"",VLOOKUP($A24,'Annex 2 Designated EHV charges'!$A:$O,11,FALSE)),"")</f>
        <v/>
      </c>
      <c r="H24" s="96" t="str">
        <f>IFERROR(IF(VLOOKUP($A24,'Annex 2 Designated EHV charges'!$A:$O,12,FALSE)=0,"",VLOOKUP($A24,'Annex 2 Designated EHV charges'!$A:$O,12,FALSE)),"")</f>
        <v/>
      </c>
    </row>
    <row r="25" spans="1:8" x14ac:dyDescent="0.25">
      <c r="A25" s="89" t="str">
        <f t="array" ref="A25">IFERROR(INDEX('Annex 2 Designated EHV charges'!$A$12:$A$12, MATCH(0, IF(ISBLANK('Annex 2 Designated EHV charges'!$A$12:$A$12),1, COUNTIF(A$5:$A24, 'Annex 2 Designated EHV charges'!$A$12:$A$12)), 0)),"")</f>
        <v/>
      </c>
      <c r="B25" s="89" t="str">
        <f>IF($A25="","",VLOOKUP($A25,'Annex 2 Designated EHV charges'!$A:$O,2,0))</f>
        <v/>
      </c>
      <c r="C25" s="90" t="str">
        <f>IF($A25="","",VLOOKUP($A25,'Annex 2 Designated EHV charges'!$A:$O,3,0))</f>
        <v/>
      </c>
      <c r="D25" s="89" t="str">
        <f>IF($A25="","",VLOOKUP($A25,'Annex 2 Designated EHV charges'!$A:$O,7,0))</f>
        <v/>
      </c>
      <c r="E25" s="94" t="str">
        <f>IFERROR(IF(VLOOKUP($A25,'Annex 2 Designated EHV charges'!$A:$O,9,FALSE)=0,"",VLOOKUP($A25,'Annex 2 Designated EHV charges'!$A:$O,9,FALSE)),"")</f>
        <v/>
      </c>
      <c r="F25" s="95" t="str">
        <f>IFERROR(IF(VLOOKUP($A25,'Annex 2 Designated EHV charges'!$A:$O,10,FALSE)=0,"",VLOOKUP($A25,'Annex 2 Designated EHV charges'!$A:$O,10,FALSE)),"")</f>
        <v/>
      </c>
      <c r="G25" s="96" t="str">
        <f>IFERROR(IF(VLOOKUP($A25,'Annex 2 Designated EHV charges'!$A:$O,11,FALSE)=0,"",VLOOKUP($A25,'Annex 2 Designated EHV charges'!$A:$O,11,FALSE)),"")</f>
        <v/>
      </c>
      <c r="H25" s="96" t="str">
        <f>IFERROR(IF(VLOOKUP($A25,'Annex 2 Designated EHV charges'!$A:$O,12,FALSE)=0,"",VLOOKUP($A25,'Annex 2 Designated EHV charges'!$A:$O,12,FALSE)),"")</f>
        <v/>
      </c>
    </row>
    <row r="26" spans="1:8" x14ac:dyDescent="0.25">
      <c r="A26" s="89" t="str">
        <f t="array" ref="A26">IFERROR(INDEX('Annex 2 Designated EHV charges'!$A$12:$A$12, MATCH(0, IF(ISBLANK('Annex 2 Designated EHV charges'!$A$12:$A$12),1, COUNTIF(A$5:$A25, 'Annex 2 Designated EHV charges'!$A$12:$A$12)), 0)),"")</f>
        <v/>
      </c>
      <c r="B26" s="89" t="str">
        <f>IF($A26="","",VLOOKUP($A26,'Annex 2 Designated EHV charges'!$A:$O,2,0))</f>
        <v/>
      </c>
      <c r="C26" s="90" t="str">
        <f>IF($A26="","",VLOOKUP($A26,'Annex 2 Designated EHV charges'!$A:$O,3,0))</f>
        <v/>
      </c>
      <c r="D26" s="89" t="str">
        <f>IF($A26="","",VLOOKUP($A26,'Annex 2 Designated EHV charges'!$A:$O,7,0))</f>
        <v/>
      </c>
      <c r="E26" s="94" t="str">
        <f>IFERROR(IF(VLOOKUP($A26,'Annex 2 Designated EHV charges'!$A:$O,9,FALSE)=0,"",VLOOKUP($A26,'Annex 2 Designated EHV charges'!$A:$O,9,FALSE)),"")</f>
        <v/>
      </c>
      <c r="F26" s="95" t="str">
        <f>IFERROR(IF(VLOOKUP($A26,'Annex 2 Designated EHV charges'!$A:$O,10,FALSE)=0,"",VLOOKUP($A26,'Annex 2 Designated EHV charges'!$A:$O,10,FALSE)),"")</f>
        <v/>
      </c>
      <c r="G26" s="96" t="str">
        <f>IFERROR(IF(VLOOKUP($A26,'Annex 2 Designated EHV charges'!$A:$O,11,FALSE)=0,"",VLOOKUP($A26,'Annex 2 Designated EHV charges'!$A:$O,11,FALSE)),"")</f>
        <v/>
      </c>
      <c r="H26" s="96" t="str">
        <f>IFERROR(IF(VLOOKUP($A26,'Annex 2 Designated EHV charges'!$A:$O,12,FALSE)=0,"",VLOOKUP($A26,'Annex 2 Designated EHV charges'!$A:$O,12,FALSE)),"")</f>
        <v/>
      </c>
    </row>
    <row r="27" spans="1:8" x14ac:dyDescent="0.25">
      <c r="A27" s="89" t="str">
        <f t="array" ref="A27">IFERROR(INDEX('Annex 2 Designated EHV charges'!$A$12:$A$12, MATCH(0, IF(ISBLANK('Annex 2 Designated EHV charges'!$A$12:$A$12),1, COUNTIF(A$5:$A26, 'Annex 2 Designated EHV charges'!$A$12:$A$12)), 0)),"")</f>
        <v/>
      </c>
      <c r="B27" s="89" t="str">
        <f>IF($A27="","",VLOOKUP($A27,'Annex 2 Designated EHV charges'!$A:$O,2,0))</f>
        <v/>
      </c>
      <c r="C27" s="90" t="str">
        <f>IF($A27="","",VLOOKUP($A27,'Annex 2 Designated EHV charges'!$A:$O,3,0))</f>
        <v/>
      </c>
      <c r="D27" s="89" t="str">
        <f>IF($A27="","",VLOOKUP($A27,'Annex 2 Designated EHV charges'!$A:$O,7,0))</f>
        <v/>
      </c>
      <c r="E27" s="94" t="str">
        <f>IFERROR(IF(VLOOKUP($A27,'Annex 2 Designated EHV charges'!$A:$O,9,FALSE)=0,"",VLOOKUP($A27,'Annex 2 Designated EHV charges'!$A:$O,9,FALSE)),"")</f>
        <v/>
      </c>
      <c r="F27" s="95" t="str">
        <f>IFERROR(IF(VLOOKUP($A27,'Annex 2 Designated EHV charges'!$A:$O,10,FALSE)=0,"",VLOOKUP($A27,'Annex 2 Designated EHV charges'!$A:$O,10,FALSE)),"")</f>
        <v/>
      </c>
      <c r="G27" s="96" t="str">
        <f>IFERROR(IF(VLOOKUP($A27,'Annex 2 Designated EHV charges'!$A:$O,11,FALSE)=0,"",VLOOKUP($A27,'Annex 2 Designated EHV charges'!$A:$O,11,FALSE)),"")</f>
        <v/>
      </c>
      <c r="H27" s="96" t="str">
        <f>IFERROR(IF(VLOOKUP($A27,'Annex 2 Designated EHV charges'!$A:$O,12,FALSE)=0,"",VLOOKUP($A27,'Annex 2 Designated EHV charges'!$A:$O,12,FALSE)),"")</f>
        <v/>
      </c>
    </row>
    <row r="28" spans="1:8" x14ac:dyDescent="0.25">
      <c r="A28" s="89" t="str">
        <f t="array" ref="A28">IFERROR(INDEX('Annex 2 Designated EHV charges'!$A$12:$A$12, MATCH(0, IF(ISBLANK('Annex 2 Designated EHV charges'!$A$12:$A$12),1, COUNTIF(A$5:$A27, 'Annex 2 Designated EHV charges'!$A$12:$A$12)), 0)),"")</f>
        <v/>
      </c>
      <c r="B28" s="89" t="str">
        <f>IF($A28="","",VLOOKUP($A28,'Annex 2 Designated EHV charges'!$A:$O,2,0))</f>
        <v/>
      </c>
      <c r="C28" s="90" t="str">
        <f>IF($A28="","",VLOOKUP($A28,'Annex 2 Designated EHV charges'!$A:$O,3,0))</f>
        <v/>
      </c>
      <c r="D28" s="89" t="str">
        <f>IF($A28="","",VLOOKUP($A28,'Annex 2 Designated EHV charges'!$A:$O,7,0))</f>
        <v/>
      </c>
      <c r="E28" s="94" t="str">
        <f>IFERROR(IF(VLOOKUP($A28,'Annex 2 Designated EHV charges'!$A:$O,9,FALSE)=0,"",VLOOKUP($A28,'Annex 2 Designated EHV charges'!$A:$O,9,FALSE)),"")</f>
        <v/>
      </c>
      <c r="F28" s="95" t="str">
        <f>IFERROR(IF(VLOOKUP($A28,'Annex 2 Designated EHV charges'!$A:$O,10,FALSE)=0,"",VLOOKUP($A28,'Annex 2 Designated EHV charges'!$A:$O,10,FALSE)),"")</f>
        <v/>
      </c>
      <c r="G28" s="96" t="str">
        <f>IFERROR(IF(VLOOKUP($A28,'Annex 2 Designated EHV charges'!$A:$O,11,FALSE)=0,"",VLOOKUP($A28,'Annex 2 Designated EHV charges'!$A:$O,11,FALSE)),"")</f>
        <v/>
      </c>
      <c r="H28" s="96" t="str">
        <f>IFERROR(IF(VLOOKUP($A28,'Annex 2 Designated EHV charges'!$A:$O,12,FALSE)=0,"",VLOOKUP($A28,'Annex 2 Designated EHV charges'!$A:$O,12,FALSE)),"")</f>
        <v/>
      </c>
    </row>
    <row r="29" spans="1:8" x14ac:dyDescent="0.25">
      <c r="A29" s="89" t="str">
        <f t="array" ref="A29">IFERROR(INDEX('Annex 2 Designated EHV charges'!$A$12:$A$12, MATCH(0, IF(ISBLANK('Annex 2 Designated EHV charges'!$A$12:$A$12),1, COUNTIF(A$5:$A28, 'Annex 2 Designated EHV charges'!$A$12:$A$12)), 0)),"")</f>
        <v/>
      </c>
      <c r="B29" s="89" t="str">
        <f>IF($A29="","",VLOOKUP($A29,'Annex 2 Designated EHV charges'!$A:$O,2,0))</f>
        <v/>
      </c>
      <c r="C29" s="90" t="str">
        <f>IF($A29="","",VLOOKUP($A29,'Annex 2 Designated EHV charges'!$A:$O,3,0))</f>
        <v/>
      </c>
      <c r="D29" s="89" t="str">
        <f>IF($A29="","",VLOOKUP($A29,'Annex 2 Designated EHV charges'!$A:$O,7,0))</f>
        <v/>
      </c>
      <c r="E29" s="94" t="str">
        <f>IFERROR(IF(VLOOKUP($A29,'Annex 2 Designated EHV charges'!$A:$O,9,FALSE)=0,"",VLOOKUP($A29,'Annex 2 Designated EHV charges'!$A:$O,9,FALSE)),"")</f>
        <v/>
      </c>
      <c r="F29" s="95" t="str">
        <f>IFERROR(IF(VLOOKUP($A29,'Annex 2 Designated EHV charges'!$A:$O,10,FALSE)=0,"",VLOOKUP($A29,'Annex 2 Designated EHV charges'!$A:$O,10,FALSE)),"")</f>
        <v/>
      </c>
      <c r="G29" s="96" t="str">
        <f>IFERROR(IF(VLOOKUP($A29,'Annex 2 Designated EHV charges'!$A:$O,11,FALSE)=0,"",VLOOKUP($A29,'Annex 2 Designated EHV charges'!$A:$O,11,FALSE)),"")</f>
        <v/>
      </c>
      <c r="H29" s="96" t="str">
        <f>IFERROR(IF(VLOOKUP($A29,'Annex 2 Designated EHV charges'!$A:$O,12,FALSE)=0,"",VLOOKUP($A29,'Annex 2 Designated EHV charges'!$A:$O,12,FALSE)),"")</f>
        <v/>
      </c>
    </row>
    <row r="30" spans="1:8" x14ac:dyDescent="0.25">
      <c r="A30" s="89" t="str">
        <f t="array" ref="A30">IFERROR(INDEX('Annex 2 Designated EHV charges'!$A$12:$A$12, MATCH(0, IF(ISBLANK('Annex 2 Designated EHV charges'!$A$12:$A$12),1, COUNTIF(A$5:$A29, 'Annex 2 Designated EHV charges'!$A$12:$A$12)), 0)),"")</f>
        <v/>
      </c>
      <c r="B30" s="89" t="str">
        <f>IF($A30="","",VLOOKUP($A30,'Annex 2 Designated EHV charges'!$A:$O,2,0))</f>
        <v/>
      </c>
      <c r="C30" s="90" t="str">
        <f>IF($A30="","",VLOOKUP($A30,'Annex 2 Designated EHV charges'!$A:$O,3,0))</f>
        <v/>
      </c>
      <c r="D30" s="89" t="str">
        <f>IF($A30="","",VLOOKUP($A30,'Annex 2 Designated EHV charges'!$A:$O,7,0))</f>
        <v/>
      </c>
      <c r="E30" s="94" t="str">
        <f>IFERROR(IF(VLOOKUP($A30,'Annex 2 Designated EHV charges'!$A:$O,9,FALSE)=0,"",VLOOKUP($A30,'Annex 2 Designated EHV charges'!$A:$O,9,FALSE)),"")</f>
        <v/>
      </c>
      <c r="F30" s="95" t="str">
        <f>IFERROR(IF(VLOOKUP($A30,'Annex 2 Designated EHV charges'!$A:$O,10,FALSE)=0,"",VLOOKUP($A30,'Annex 2 Designated EHV charges'!$A:$O,10,FALSE)),"")</f>
        <v/>
      </c>
      <c r="G30" s="96" t="str">
        <f>IFERROR(IF(VLOOKUP($A30,'Annex 2 Designated EHV charges'!$A:$O,11,FALSE)=0,"",VLOOKUP($A30,'Annex 2 Designated EHV charges'!$A:$O,11,FALSE)),"")</f>
        <v/>
      </c>
      <c r="H30" s="96" t="str">
        <f>IFERROR(IF(VLOOKUP($A30,'Annex 2 Designated EHV charges'!$A:$O,12,FALSE)=0,"",VLOOKUP($A30,'Annex 2 Designated EHV charges'!$A:$O,12,FALSE)),"")</f>
        <v/>
      </c>
    </row>
    <row r="31" spans="1:8" x14ac:dyDescent="0.25">
      <c r="A31" s="89" t="str">
        <f t="array" ref="A31">IFERROR(INDEX('Annex 2 Designated EHV charges'!$A$12:$A$12, MATCH(0, IF(ISBLANK('Annex 2 Designated EHV charges'!$A$12:$A$12),1, COUNTIF(A$5:$A30, 'Annex 2 Designated EHV charges'!$A$12:$A$12)), 0)),"")</f>
        <v/>
      </c>
      <c r="B31" s="89" t="str">
        <f>IF($A31="","",VLOOKUP($A31,'Annex 2 Designated EHV charges'!$A:$O,2,0))</f>
        <v/>
      </c>
      <c r="C31" s="90" t="str">
        <f>IF($A31="","",VLOOKUP($A31,'Annex 2 Designated EHV charges'!$A:$O,3,0))</f>
        <v/>
      </c>
      <c r="D31" s="89" t="str">
        <f>IF($A31="","",VLOOKUP($A31,'Annex 2 Designated EHV charges'!$A:$O,7,0))</f>
        <v/>
      </c>
      <c r="E31" s="94" t="str">
        <f>IFERROR(IF(VLOOKUP($A31,'Annex 2 Designated EHV charges'!$A:$O,9,FALSE)=0,"",VLOOKUP($A31,'Annex 2 Designated EHV charges'!$A:$O,9,FALSE)),"")</f>
        <v/>
      </c>
      <c r="F31" s="95" t="str">
        <f>IFERROR(IF(VLOOKUP($A31,'Annex 2 Designated EHV charges'!$A:$O,10,FALSE)=0,"",VLOOKUP($A31,'Annex 2 Designated EHV charges'!$A:$O,10,FALSE)),"")</f>
        <v/>
      </c>
      <c r="G31" s="96" t="str">
        <f>IFERROR(IF(VLOOKUP($A31,'Annex 2 Designated EHV charges'!$A:$O,11,FALSE)=0,"",VLOOKUP($A31,'Annex 2 Designated EHV charges'!$A:$O,11,FALSE)),"")</f>
        <v/>
      </c>
      <c r="H31" s="96" t="str">
        <f>IFERROR(IF(VLOOKUP($A31,'Annex 2 Designated EHV charges'!$A:$O,12,FALSE)=0,"",VLOOKUP($A31,'Annex 2 Designated EHV charges'!$A:$O,12,FALSE)),"")</f>
        <v/>
      </c>
    </row>
    <row r="32" spans="1:8" x14ac:dyDescent="0.25">
      <c r="A32" s="89" t="str">
        <f t="array" ref="A32">IFERROR(INDEX('Annex 2 Designated EHV charges'!$A$12:$A$12, MATCH(0, IF(ISBLANK('Annex 2 Designated EHV charges'!$A$12:$A$12),1, COUNTIF(A$5:$A31, 'Annex 2 Designated EHV charges'!$A$12:$A$12)), 0)),"")</f>
        <v/>
      </c>
      <c r="B32" s="89" t="str">
        <f>IF($A32="","",VLOOKUP($A32,'Annex 2 Designated EHV charges'!$A:$O,2,0))</f>
        <v/>
      </c>
      <c r="C32" s="90" t="str">
        <f>IF($A32="","",VLOOKUP($A32,'Annex 2 Designated EHV charges'!$A:$O,3,0))</f>
        <v/>
      </c>
      <c r="D32" s="89" t="str">
        <f>IF($A32="","",VLOOKUP($A32,'Annex 2 Designated EHV charges'!$A:$O,7,0))</f>
        <v/>
      </c>
      <c r="E32" s="94" t="str">
        <f>IFERROR(IF(VLOOKUP($A32,'Annex 2 Designated EHV charges'!$A:$O,9,FALSE)=0,"",VLOOKUP($A32,'Annex 2 Designated EHV charges'!$A:$O,9,FALSE)),"")</f>
        <v/>
      </c>
      <c r="F32" s="95" t="str">
        <f>IFERROR(IF(VLOOKUP($A32,'Annex 2 Designated EHV charges'!$A:$O,10,FALSE)=0,"",VLOOKUP($A32,'Annex 2 Designated EHV charges'!$A:$O,10,FALSE)),"")</f>
        <v/>
      </c>
      <c r="G32" s="96" t="str">
        <f>IFERROR(IF(VLOOKUP($A32,'Annex 2 Designated EHV charges'!$A:$O,11,FALSE)=0,"",VLOOKUP($A32,'Annex 2 Designated EHV charges'!$A:$O,11,FALSE)),"")</f>
        <v/>
      </c>
      <c r="H32" s="96" t="str">
        <f>IFERROR(IF(VLOOKUP($A32,'Annex 2 Designated EHV charges'!$A:$O,12,FALSE)=0,"",VLOOKUP($A32,'Annex 2 Designated EHV charges'!$A:$O,12,FALSE)),"")</f>
        <v/>
      </c>
    </row>
    <row r="33" spans="1:8" x14ac:dyDescent="0.25">
      <c r="A33" s="89" t="str">
        <f t="array" ref="A33">IFERROR(INDEX('Annex 2 Designated EHV charges'!$A$12:$A$12, MATCH(0, IF(ISBLANK('Annex 2 Designated EHV charges'!$A$12:$A$12),1, COUNTIF(A$5:$A32, 'Annex 2 Designated EHV charges'!$A$12:$A$12)), 0)),"")</f>
        <v/>
      </c>
      <c r="B33" s="89" t="str">
        <f>IF($A33="","",VLOOKUP($A33,'Annex 2 Designated EHV charges'!$A:$O,2,0))</f>
        <v/>
      </c>
      <c r="C33" s="90" t="str">
        <f>IF($A33="","",VLOOKUP($A33,'Annex 2 Designated EHV charges'!$A:$O,3,0))</f>
        <v/>
      </c>
      <c r="D33" s="89" t="str">
        <f>IF($A33="","",VLOOKUP($A33,'Annex 2 Designated EHV charges'!$A:$O,7,0))</f>
        <v/>
      </c>
      <c r="E33" s="94" t="str">
        <f>IFERROR(IF(VLOOKUP($A33,'Annex 2 Designated EHV charges'!$A:$O,9,FALSE)=0,"",VLOOKUP($A33,'Annex 2 Designated EHV charges'!$A:$O,9,FALSE)),"")</f>
        <v/>
      </c>
      <c r="F33" s="95" t="str">
        <f>IFERROR(IF(VLOOKUP($A33,'Annex 2 Designated EHV charges'!$A:$O,10,FALSE)=0,"",VLOOKUP($A33,'Annex 2 Designated EHV charges'!$A:$O,10,FALSE)),"")</f>
        <v/>
      </c>
      <c r="G33" s="96" t="str">
        <f>IFERROR(IF(VLOOKUP($A33,'Annex 2 Designated EHV charges'!$A:$O,11,FALSE)=0,"",VLOOKUP($A33,'Annex 2 Designated EHV charges'!$A:$O,11,FALSE)),"")</f>
        <v/>
      </c>
      <c r="H33" s="96" t="str">
        <f>IFERROR(IF(VLOOKUP($A33,'Annex 2 Designated EHV charges'!$A:$O,12,FALSE)=0,"",VLOOKUP($A33,'Annex 2 Designated EHV charges'!$A:$O,12,FALSE)),"")</f>
        <v/>
      </c>
    </row>
    <row r="34" spans="1:8" x14ac:dyDescent="0.25">
      <c r="A34" s="89" t="str">
        <f t="array" ref="A34">IFERROR(INDEX('Annex 2 Designated EHV charges'!$A$12:$A$12, MATCH(0, IF(ISBLANK('Annex 2 Designated EHV charges'!$A$12:$A$12),1, COUNTIF(A$5:$A33, 'Annex 2 Designated EHV charges'!$A$12:$A$12)), 0)),"")</f>
        <v/>
      </c>
      <c r="B34" s="89" t="str">
        <f>IF($A34="","",VLOOKUP($A34,'Annex 2 Designated EHV charges'!$A:$O,2,0))</f>
        <v/>
      </c>
      <c r="C34" s="90" t="str">
        <f>IF($A34="","",VLOOKUP($A34,'Annex 2 Designated EHV charges'!$A:$O,3,0))</f>
        <v/>
      </c>
      <c r="D34" s="89" t="str">
        <f>IF($A34="","",VLOOKUP($A34,'Annex 2 Designated EHV charges'!$A:$O,7,0))</f>
        <v/>
      </c>
      <c r="E34" s="94" t="str">
        <f>IFERROR(IF(VLOOKUP($A34,'Annex 2 Designated EHV charges'!$A:$O,9,FALSE)=0,"",VLOOKUP($A34,'Annex 2 Designated EHV charges'!$A:$O,9,FALSE)),"")</f>
        <v/>
      </c>
      <c r="F34" s="95" t="str">
        <f>IFERROR(IF(VLOOKUP($A34,'Annex 2 Designated EHV charges'!$A:$O,10,FALSE)=0,"",VLOOKUP($A34,'Annex 2 Designated EHV charges'!$A:$O,10,FALSE)),"")</f>
        <v/>
      </c>
      <c r="G34" s="96" t="str">
        <f>IFERROR(IF(VLOOKUP($A34,'Annex 2 Designated EHV charges'!$A:$O,11,FALSE)=0,"",VLOOKUP($A34,'Annex 2 Designated EHV charges'!$A:$O,11,FALSE)),"")</f>
        <v/>
      </c>
      <c r="H34" s="96" t="str">
        <f>IFERROR(IF(VLOOKUP($A34,'Annex 2 Designated EHV charges'!$A:$O,12,FALSE)=0,"",VLOOKUP($A34,'Annex 2 Designated EHV charges'!$A:$O,12,FALSE)),"")</f>
        <v/>
      </c>
    </row>
    <row r="35" spans="1:8" x14ac:dyDescent="0.25">
      <c r="A35" s="89" t="str">
        <f t="array" ref="A35">IFERROR(INDEX('Annex 2 Designated EHV charges'!$A$12:$A$12, MATCH(0, IF(ISBLANK('Annex 2 Designated EHV charges'!$A$12:$A$12),1, COUNTIF(A$5:$A34, 'Annex 2 Designated EHV charges'!$A$12:$A$12)), 0)),"")</f>
        <v/>
      </c>
      <c r="B35" s="89" t="str">
        <f>IF($A35="","",VLOOKUP($A35,'Annex 2 Designated EHV charges'!$A:$O,2,0))</f>
        <v/>
      </c>
      <c r="C35" s="90" t="str">
        <f>IF($A35="","",VLOOKUP($A35,'Annex 2 Designated EHV charges'!$A:$O,3,0))</f>
        <v/>
      </c>
      <c r="D35" s="89" t="str">
        <f>IF($A35="","",VLOOKUP($A35,'Annex 2 Designated EHV charges'!$A:$O,7,0))</f>
        <v/>
      </c>
      <c r="E35" s="94" t="str">
        <f>IFERROR(IF(VLOOKUP($A35,'Annex 2 Designated EHV charges'!$A:$O,9,FALSE)=0,"",VLOOKUP($A35,'Annex 2 Designated EHV charges'!$A:$O,9,FALSE)),"")</f>
        <v/>
      </c>
      <c r="F35" s="95" t="str">
        <f>IFERROR(IF(VLOOKUP($A35,'Annex 2 Designated EHV charges'!$A:$O,10,FALSE)=0,"",VLOOKUP($A35,'Annex 2 Designated EHV charges'!$A:$O,10,FALSE)),"")</f>
        <v/>
      </c>
      <c r="G35" s="96" t="str">
        <f>IFERROR(IF(VLOOKUP($A35,'Annex 2 Designated EHV charges'!$A:$O,11,FALSE)=0,"",VLOOKUP($A35,'Annex 2 Designated EHV charges'!$A:$O,11,FALSE)),"")</f>
        <v/>
      </c>
      <c r="H35" s="96" t="str">
        <f>IFERROR(IF(VLOOKUP($A35,'Annex 2 Designated EHV charges'!$A:$O,12,FALSE)=0,"",VLOOKUP($A35,'Annex 2 Designated EHV charges'!$A:$O,12,FALSE)),"")</f>
        <v/>
      </c>
    </row>
    <row r="36" spans="1:8" x14ac:dyDescent="0.25">
      <c r="A36" s="89" t="str">
        <f t="array" ref="A36">IFERROR(INDEX('Annex 2 Designated EHV charges'!$A$12:$A$12, MATCH(0, IF(ISBLANK('Annex 2 Designated EHV charges'!$A$12:$A$12),1, COUNTIF(A$5:$A35, 'Annex 2 Designated EHV charges'!$A$12:$A$12)), 0)),"")</f>
        <v/>
      </c>
      <c r="B36" s="89" t="str">
        <f>IF($A36="","",VLOOKUP($A36,'Annex 2 Designated EHV charges'!$A:$O,2,0))</f>
        <v/>
      </c>
      <c r="C36" s="90" t="str">
        <f>IF($A36="","",VLOOKUP($A36,'Annex 2 Designated EHV charges'!$A:$O,3,0))</f>
        <v/>
      </c>
      <c r="D36" s="89" t="str">
        <f>IF($A36="","",VLOOKUP($A36,'Annex 2 Designated EHV charges'!$A:$O,7,0))</f>
        <v/>
      </c>
      <c r="E36" s="94" t="str">
        <f>IFERROR(IF(VLOOKUP($A36,'Annex 2 Designated EHV charges'!$A:$O,9,FALSE)=0,"",VLOOKUP($A36,'Annex 2 Designated EHV charges'!$A:$O,9,FALSE)),"")</f>
        <v/>
      </c>
      <c r="F36" s="95" t="str">
        <f>IFERROR(IF(VLOOKUP($A36,'Annex 2 Designated EHV charges'!$A:$O,10,FALSE)=0,"",VLOOKUP($A36,'Annex 2 Designated EHV charges'!$A:$O,10,FALSE)),"")</f>
        <v/>
      </c>
      <c r="G36" s="96" t="str">
        <f>IFERROR(IF(VLOOKUP($A36,'Annex 2 Designated EHV charges'!$A:$O,11,FALSE)=0,"",VLOOKUP($A36,'Annex 2 Designated EHV charges'!$A:$O,11,FALSE)),"")</f>
        <v/>
      </c>
      <c r="H36" s="96" t="str">
        <f>IFERROR(IF(VLOOKUP($A36,'Annex 2 Designated EHV charges'!$A:$O,12,FALSE)=0,"",VLOOKUP($A36,'Annex 2 Designated EHV charges'!$A:$O,12,FALSE)),"")</f>
        <v/>
      </c>
    </row>
    <row r="37" spans="1:8" x14ac:dyDescent="0.25">
      <c r="A37" s="89" t="str">
        <f t="array" ref="A37">IFERROR(INDEX('Annex 2 Designated EHV charges'!$A$12:$A$12, MATCH(0, IF(ISBLANK('Annex 2 Designated EHV charges'!$A$12:$A$12),1, COUNTIF(A$5:$A36, 'Annex 2 Designated EHV charges'!$A$12:$A$12)), 0)),"")</f>
        <v/>
      </c>
      <c r="B37" s="89" t="str">
        <f>IF($A37="","",VLOOKUP($A37,'Annex 2 Designated EHV charges'!$A:$O,2,0))</f>
        <v/>
      </c>
      <c r="C37" s="90" t="str">
        <f>IF($A37="","",VLOOKUP($A37,'Annex 2 Designated EHV charges'!$A:$O,3,0))</f>
        <v/>
      </c>
      <c r="D37" s="89" t="str">
        <f>IF($A37="","",VLOOKUP($A37,'Annex 2 Designated EHV charges'!$A:$O,7,0))</f>
        <v/>
      </c>
      <c r="E37" s="94" t="str">
        <f>IFERROR(IF(VLOOKUP($A37,'Annex 2 Designated EHV charges'!$A:$O,9,FALSE)=0,"",VLOOKUP($A37,'Annex 2 Designated EHV charges'!$A:$O,9,FALSE)),"")</f>
        <v/>
      </c>
      <c r="F37" s="95" t="str">
        <f>IFERROR(IF(VLOOKUP($A37,'Annex 2 Designated EHV charges'!$A:$O,10,FALSE)=0,"",VLOOKUP($A37,'Annex 2 Designated EHV charges'!$A:$O,10,FALSE)),"")</f>
        <v/>
      </c>
      <c r="G37" s="96" t="str">
        <f>IFERROR(IF(VLOOKUP($A37,'Annex 2 Designated EHV charges'!$A:$O,11,FALSE)=0,"",VLOOKUP($A37,'Annex 2 Designated EHV charges'!$A:$O,11,FALSE)),"")</f>
        <v/>
      </c>
      <c r="H37" s="96" t="str">
        <f>IFERROR(IF(VLOOKUP($A37,'Annex 2 Designated EHV charges'!$A:$O,12,FALSE)=0,"",VLOOKUP($A37,'Annex 2 Designated EHV charges'!$A:$O,12,FALSE)),"")</f>
        <v/>
      </c>
    </row>
    <row r="38" spans="1:8" x14ac:dyDescent="0.25">
      <c r="A38" s="89" t="str">
        <f t="array" ref="A38">IFERROR(INDEX('Annex 2 Designated EHV charges'!$A$12:$A$12, MATCH(0, IF(ISBLANK('Annex 2 Designated EHV charges'!$A$12:$A$12),1, COUNTIF(A$5:$A37, 'Annex 2 Designated EHV charges'!$A$12:$A$12)), 0)),"")</f>
        <v/>
      </c>
      <c r="B38" s="89" t="str">
        <f>IF($A38="","",VLOOKUP($A38,'Annex 2 Designated EHV charges'!$A:$O,2,0))</f>
        <v/>
      </c>
      <c r="C38" s="90" t="str">
        <f>IF($A38="","",VLOOKUP($A38,'Annex 2 Designated EHV charges'!$A:$O,3,0))</f>
        <v/>
      </c>
      <c r="D38" s="89" t="str">
        <f>IF($A38="","",VLOOKUP($A38,'Annex 2 Designated EHV charges'!$A:$O,7,0))</f>
        <v/>
      </c>
      <c r="E38" s="94" t="str">
        <f>IFERROR(IF(VLOOKUP($A38,'Annex 2 Designated EHV charges'!$A:$O,9,FALSE)=0,"",VLOOKUP($A38,'Annex 2 Designated EHV charges'!$A:$O,9,FALSE)),"")</f>
        <v/>
      </c>
      <c r="F38" s="95" t="str">
        <f>IFERROR(IF(VLOOKUP($A38,'Annex 2 Designated EHV charges'!$A:$O,10,FALSE)=0,"",VLOOKUP($A38,'Annex 2 Designated EHV charges'!$A:$O,10,FALSE)),"")</f>
        <v/>
      </c>
      <c r="G38" s="96" t="str">
        <f>IFERROR(IF(VLOOKUP($A38,'Annex 2 Designated EHV charges'!$A:$O,11,FALSE)=0,"",VLOOKUP($A38,'Annex 2 Designated EHV charges'!$A:$O,11,FALSE)),"")</f>
        <v/>
      </c>
      <c r="H38" s="96" t="str">
        <f>IFERROR(IF(VLOOKUP($A38,'Annex 2 Designated EHV charges'!$A:$O,12,FALSE)=0,"",VLOOKUP($A38,'Annex 2 Designated EHV charges'!$A:$O,12,FALSE)),"")</f>
        <v/>
      </c>
    </row>
    <row r="39" spans="1:8" x14ac:dyDescent="0.25">
      <c r="A39" s="89" t="str">
        <f t="array" ref="A39">IFERROR(INDEX('Annex 2 Designated EHV charges'!$A$12:$A$12, MATCH(0, IF(ISBLANK('Annex 2 Designated EHV charges'!$A$12:$A$12),1, COUNTIF(A$5:$A38, 'Annex 2 Designated EHV charges'!$A$12:$A$12)), 0)),"")</f>
        <v/>
      </c>
      <c r="B39" s="89" t="str">
        <f>IF($A39="","",VLOOKUP($A39,'Annex 2 Designated EHV charges'!$A:$O,2,0))</f>
        <v/>
      </c>
      <c r="C39" s="90" t="str">
        <f>IF($A39="","",VLOOKUP($A39,'Annex 2 Designated EHV charges'!$A:$O,3,0))</f>
        <v/>
      </c>
      <c r="D39" s="89" t="str">
        <f>IF($A39="","",VLOOKUP($A39,'Annex 2 Designated EHV charges'!$A:$O,7,0))</f>
        <v/>
      </c>
      <c r="E39" s="94" t="str">
        <f>IFERROR(IF(VLOOKUP($A39,'Annex 2 Designated EHV charges'!$A:$O,9,FALSE)=0,"",VLOOKUP($A39,'Annex 2 Designated EHV charges'!$A:$O,9,FALSE)),"")</f>
        <v/>
      </c>
      <c r="F39" s="95" t="str">
        <f>IFERROR(IF(VLOOKUP($A39,'Annex 2 Designated EHV charges'!$A:$O,10,FALSE)=0,"",VLOOKUP($A39,'Annex 2 Designated EHV charges'!$A:$O,10,FALSE)),"")</f>
        <v/>
      </c>
      <c r="G39" s="96" t="str">
        <f>IFERROR(IF(VLOOKUP($A39,'Annex 2 Designated EHV charges'!$A:$O,11,FALSE)=0,"",VLOOKUP($A39,'Annex 2 Designated EHV charges'!$A:$O,11,FALSE)),"")</f>
        <v/>
      </c>
      <c r="H39" s="96" t="str">
        <f>IFERROR(IF(VLOOKUP($A39,'Annex 2 Designated EHV charges'!$A:$O,12,FALSE)=0,"",VLOOKUP($A39,'Annex 2 Designated EHV charges'!$A:$O,12,FALSE)),"")</f>
        <v/>
      </c>
    </row>
    <row r="40" spans="1:8" x14ac:dyDescent="0.25">
      <c r="A40" s="89" t="str">
        <f t="array" ref="A40">IFERROR(INDEX('Annex 2 Designated EHV charges'!$A$12:$A$12, MATCH(0, IF(ISBLANK('Annex 2 Designated EHV charges'!$A$12:$A$12),1, COUNTIF(A$5:$A39, 'Annex 2 Designated EHV charges'!$A$12:$A$12)), 0)),"")</f>
        <v/>
      </c>
      <c r="B40" s="89" t="str">
        <f>IF($A40="","",VLOOKUP($A40,'Annex 2 Designated EHV charges'!$A:$O,2,0))</f>
        <v/>
      </c>
      <c r="C40" s="90" t="str">
        <f>IF($A40="","",VLOOKUP($A40,'Annex 2 Designated EHV charges'!$A:$O,3,0))</f>
        <v/>
      </c>
      <c r="D40" s="89" t="str">
        <f>IF($A40="","",VLOOKUP($A40,'Annex 2 Designated EHV charges'!$A:$O,7,0))</f>
        <v/>
      </c>
      <c r="E40" s="94" t="str">
        <f>IFERROR(IF(VLOOKUP($A40,'Annex 2 Designated EHV charges'!$A:$O,9,FALSE)=0,"",VLOOKUP($A40,'Annex 2 Designated EHV charges'!$A:$O,9,FALSE)),"")</f>
        <v/>
      </c>
      <c r="F40" s="95" t="str">
        <f>IFERROR(IF(VLOOKUP($A40,'Annex 2 Designated EHV charges'!$A:$O,10,FALSE)=0,"",VLOOKUP($A40,'Annex 2 Designated EHV charges'!$A:$O,10,FALSE)),"")</f>
        <v/>
      </c>
      <c r="G40" s="96" t="str">
        <f>IFERROR(IF(VLOOKUP($A40,'Annex 2 Designated EHV charges'!$A:$O,11,FALSE)=0,"",VLOOKUP($A40,'Annex 2 Designated EHV charges'!$A:$O,11,FALSE)),"")</f>
        <v/>
      </c>
      <c r="H40" s="96" t="str">
        <f>IFERROR(IF(VLOOKUP($A40,'Annex 2 Designated EHV charges'!$A:$O,12,FALSE)=0,"",VLOOKUP($A40,'Annex 2 Designated EHV charges'!$A:$O,12,FALSE)),"")</f>
        <v/>
      </c>
    </row>
    <row r="41" spans="1:8" x14ac:dyDescent="0.25">
      <c r="A41" s="89" t="str">
        <f t="array" ref="A41">IFERROR(INDEX('Annex 2 Designated EHV charges'!$A$12:$A$12, MATCH(0, IF(ISBLANK('Annex 2 Designated EHV charges'!$A$12:$A$12),1, COUNTIF(A$5:$A40, 'Annex 2 Designated EHV charges'!$A$12:$A$12)), 0)),"")</f>
        <v/>
      </c>
      <c r="B41" s="89" t="str">
        <f>IF($A41="","",VLOOKUP($A41,'Annex 2 Designated EHV charges'!$A:$O,2,0))</f>
        <v/>
      </c>
      <c r="C41" s="90" t="str">
        <f>IF($A41="","",VLOOKUP($A41,'Annex 2 Designated EHV charges'!$A:$O,3,0))</f>
        <v/>
      </c>
      <c r="D41" s="89" t="str">
        <f>IF($A41="","",VLOOKUP($A41,'Annex 2 Designated EHV charges'!$A:$O,7,0))</f>
        <v/>
      </c>
      <c r="E41" s="94" t="str">
        <f>IFERROR(IF(VLOOKUP($A41,'Annex 2 Designated EHV charges'!$A:$O,9,FALSE)=0,"",VLOOKUP($A41,'Annex 2 Designated EHV charges'!$A:$O,9,FALSE)),"")</f>
        <v/>
      </c>
      <c r="F41" s="95" t="str">
        <f>IFERROR(IF(VLOOKUP($A41,'Annex 2 Designated EHV charges'!$A:$O,10,FALSE)=0,"",VLOOKUP($A41,'Annex 2 Designated EHV charges'!$A:$O,10,FALSE)),"")</f>
        <v/>
      </c>
      <c r="G41" s="96" t="str">
        <f>IFERROR(IF(VLOOKUP($A41,'Annex 2 Designated EHV charges'!$A:$O,11,FALSE)=0,"",VLOOKUP($A41,'Annex 2 Designated EHV charges'!$A:$O,11,FALSE)),"")</f>
        <v/>
      </c>
      <c r="H41" s="96" t="str">
        <f>IFERROR(IF(VLOOKUP($A41,'Annex 2 Designated EHV charges'!$A:$O,12,FALSE)=0,"",VLOOKUP($A41,'Annex 2 Designated EHV charges'!$A:$O,12,FALSE)),"")</f>
        <v/>
      </c>
    </row>
    <row r="42" spans="1:8" x14ac:dyDescent="0.25">
      <c r="A42" s="89" t="str">
        <f t="array" ref="A42">IFERROR(INDEX('Annex 2 Designated EHV charges'!$A$12:$A$12, MATCH(0, IF(ISBLANK('Annex 2 Designated EHV charges'!$A$12:$A$12),1, COUNTIF(A$5:$A41, 'Annex 2 Designated EHV charges'!$A$12:$A$12)), 0)),"")</f>
        <v/>
      </c>
      <c r="B42" s="89" t="str">
        <f>IF($A42="","",VLOOKUP($A42,'Annex 2 Designated EHV charges'!$A:$O,2,0))</f>
        <v/>
      </c>
      <c r="C42" s="90" t="str">
        <f>IF($A42="","",VLOOKUP($A42,'Annex 2 Designated EHV charges'!$A:$O,3,0))</f>
        <v/>
      </c>
      <c r="D42" s="89" t="str">
        <f>IF($A42="","",VLOOKUP($A42,'Annex 2 Designated EHV charges'!$A:$O,7,0))</f>
        <v/>
      </c>
      <c r="E42" s="94" t="str">
        <f>IFERROR(IF(VLOOKUP($A42,'Annex 2 Designated EHV charges'!$A:$O,9,FALSE)=0,"",VLOOKUP($A42,'Annex 2 Designated EHV charges'!$A:$O,9,FALSE)),"")</f>
        <v/>
      </c>
      <c r="F42" s="95" t="str">
        <f>IFERROR(IF(VLOOKUP($A42,'Annex 2 Designated EHV charges'!$A:$O,10,FALSE)=0,"",VLOOKUP($A42,'Annex 2 Designated EHV charges'!$A:$O,10,FALSE)),"")</f>
        <v/>
      </c>
      <c r="G42" s="96" t="str">
        <f>IFERROR(IF(VLOOKUP($A42,'Annex 2 Designated EHV charges'!$A:$O,11,FALSE)=0,"",VLOOKUP($A42,'Annex 2 Designated EHV charges'!$A:$O,11,FALSE)),"")</f>
        <v/>
      </c>
      <c r="H42" s="96" t="str">
        <f>IFERROR(IF(VLOOKUP($A42,'Annex 2 Designated EHV charges'!$A:$O,12,FALSE)=0,"",VLOOKUP($A42,'Annex 2 Designated EHV charges'!$A:$O,12,FALSE)),"")</f>
        <v/>
      </c>
    </row>
    <row r="43" spans="1:8" x14ac:dyDescent="0.25">
      <c r="A43" s="89" t="str">
        <f t="array" ref="A43">IFERROR(INDEX('Annex 2 Designated EHV charges'!$A$12:$A$12, MATCH(0, IF(ISBLANK('Annex 2 Designated EHV charges'!$A$12:$A$12),1, COUNTIF(A$5:$A42, 'Annex 2 Designated EHV charges'!$A$12:$A$12)), 0)),"")</f>
        <v/>
      </c>
      <c r="B43" s="89" t="str">
        <f>IF($A43="","",VLOOKUP($A43,'Annex 2 Designated EHV charges'!$A:$O,2,0))</f>
        <v/>
      </c>
      <c r="C43" s="90" t="str">
        <f>IF($A43="","",VLOOKUP($A43,'Annex 2 Designated EHV charges'!$A:$O,3,0))</f>
        <v/>
      </c>
      <c r="D43" s="89" t="str">
        <f>IF($A43="","",VLOOKUP($A43,'Annex 2 Designated EHV charges'!$A:$O,7,0))</f>
        <v/>
      </c>
      <c r="E43" s="94" t="str">
        <f>IFERROR(IF(VLOOKUP($A43,'Annex 2 Designated EHV charges'!$A:$O,9,FALSE)=0,"",VLOOKUP($A43,'Annex 2 Designated EHV charges'!$A:$O,9,FALSE)),"")</f>
        <v/>
      </c>
      <c r="F43" s="95" t="str">
        <f>IFERROR(IF(VLOOKUP($A43,'Annex 2 Designated EHV charges'!$A:$O,10,FALSE)=0,"",VLOOKUP($A43,'Annex 2 Designated EHV charges'!$A:$O,10,FALSE)),"")</f>
        <v/>
      </c>
      <c r="G43" s="96" t="str">
        <f>IFERROR(IF(VLOOKUP($A43,'Annex 2 Designated EHV charges'!$A:$O,11,FALSE)=0,"",VLOOKUP($A43,'Annex 2 Designated EHV charges'!$A:$O,11,FALSE)),"")</f>
        <v/>
      </c>
      <c r="H43" s="96" t="str">
        <f>IFERROR(IF(VLOOKUP($A43,'Annex 2 Designated EHV charges'!$A:$O,12,FALSE)=0,"",VLOOKUP($A43,'Annex 2 Designated EHV charges'!$A:$O,12,FALSE)),"")</f>
        <v/>
      </c>
    </row>
    <row r="44" spans="1:8" x14ac:dyDescent="0.25">
      <c r="A44" s="89" t="str">
        <f t="array" ref="A44">IFERROR(INDEX('Annex 2 Designated EHV charges'!$A$12:$A$12, MATCH(0, IF(ISBLANK('Annex 2 Designated EHV charges'!$A$12:$A$12),1, COUNTIF(A$5:$A43, 'Annex 2 Designated EHV charges'!$A$12:$A$12)), 0)),"")</f>
        <v/>
      </c>
      <c r="B44" s="89" t="str">
        <f>IF($A44="","",VLOOKUP($A44,'Annex 2 Designated EHV charges'!$A:$O,2,0))</f>
        <v/>
      </c>
      <c r="C44" s="90" t="str">
        <f>IF($A44="","",VLOOKUP($A44,'Annex 2 Designated EHV charges'!$A:$O,3,0))</f>
        <v/>
      </c>
      <c r="D44" s="89" t="str">
        <f>IF($A44="","",VLOOKUP($A44,'Annex 2 Designated EHV charges'!$A:$O,7,0))</f>
        <v/>
      </c>
      <c r="E44" s="94" t="str">
        <f>IFERROR(IF(VLOOKUP($A44,'Annex 2 Designated EHV charges'!$A:$O,9,FALSE)=0,"",VLOOKUP($A44,'Annex 2 Designated EHV charges'!$A:$O,9,FALSE)),"")</f>
        <v/>
      </c>
      <c r="F44" s="95" t="str">
        <f>IFERROR(IF(VLOOKUP($A44,'Annex 2 Designated EHV charges'!$A:$O,10,FALSE)=0,"",VLOOKUP($A44,'Annex 2 Designated EHV charges'!$A:$O,10,FALSE)),"")</f>
        <v/>
      </c>
      <c r="G44" s="96" t="str">
        <f>IFERROR(IF(VLOOKUP($A44,'Annex 2 Designated EHV charges'!$A:$O,11,FALSE)=0,"",VLOOKUP($A44,'Annex 2 Designated EHV charges'!$A:$O,11,FALSE)),"")</f>
        <v/>
      </c>
      <c r="H44" s="96" t="str">
        <f>IFERROR(IF(VLOOKUP($A44,'Annex 2 Designated EHV charges'!$A:$O,12,FALSE)=0,"",VLOOKUP($A44,'Annex 2 Designated EHV charges'!$A:$O,12,FALSE)),"")</f>
        <v/>
      </c>
    </row>
    <row r="45" spans="1:8" x14ac:dyDescent="0.25">
      <c r="A45" s="89" t="str">
        <f t="array" ref="A45">IFERROR(INDEX('Annex 2 Designated EHV charges'!$A$12:$A$12, MATCH(0, IF(ISBLANK('Annex 2 Designated EHV charges'!$A$12:$A$12),1, COUNTIF(A$5:$A44, 'Annex 2 Designated EHV charges'!$A$12:$A$12)), 0)),"")</f>
        <v/>
      </c>
      <c r="B45" s="89" t="str">
        <f>IF($A45="","",VLOOKUP($A45,'Annex 2 Designated EHV charges'!$A:$O,2,0))</f>
        <v/>
      </c>
      <c r="C45" s="90" t="str">
        <f>IF($A45="","",VLOOKUP($A45,'Annex 2 Designated EHV charges'!$A:$O,3,0))</f>
        <v/>
      </c>
      <c r="D45" s="89" t="str">
        <f>IF($A45="","",VLOOKUP($A45,'Annex 2 Designated EHV charges'!$A:$O,7,0))</f>
        <v/>
      </c>
      <c r="E45" s="94" t="str">
        <f>IFERROR(IF(VLOOKUP($A45,'Annex 2 Designated EHV charges'!$A:$O,9,FALSE)=0,"",VLOOKUP($A45,'Annex 2 Designated EHV charges'!$A:$O,9,FALSE)),"")</f>
        <v/>
      </c>
      <c r="F45" s="95" t="str">
        <f>IFERROR(IF(VLOOKUP($A45,'Annex 2 Designated EHV charges'!$A:$O,10,FALSE)=0,"",VLOOKUP($A45,'Annex 2 Designated EHV charges'!$A:$O,10,FALSE)),"")</f>
        <v/>
      </c>
      <c r="G45" s="96" t="str">
        <f>IFERROR(IF(VLOOKUP($A45,'Annex 2 Designated EHV charges'!$A:$O,11,FALSE)=0,"",VLOOKUP($A45,'Annex 2 Designated EHV charges'!$A:$O,11,FALSE)),"")</f>
        <v/>
      </c>
      <c r="H45" s="96" t="str">
        <f>IFERROR(IF(VLOOKUP($A45,'Annex 2 Designated EHV charges'!$A:$O,12,FALSE)=0,"",VLOOKUP($A45,'Annex 2 Designated EHV charges'!$A:$O,12,FALSE)),"")</f>
        <v/>
      </c>
    </row>
    <row r="46" spans="1:8" x14ac:dyDescent="0.25">
      <c r="A46" s="89" t="str">
        <f t="array" ref="A46">IFERROR(INDEX('Annex 2 Designated EHV charges'!$A$12:$A$12, MATCH(0, IF(ISBLANK('Annex 2 Designated EHV charges'!$A$12:$A$12),1, COUNTIF(A$5:$A45, 'Annex 2 Designated EHV charges'!$A$12:$A$12)), 0)),"")</f>
        <v/>
      </c>
      <c r="B46" s="89" t="str">
        <f>IF($A46="","",VLOOKUP($A46,'Annex 2 Designated EHV charges'!$A:$O,2,0))</f>
        <v/>
      </c>
      <c r="C46" s="90" t="str">
        <f>IF($A46="","",VLOOKUP($A46,'Annex 2 Designated EHV charges'!$A:$O,3,0))</f>
        <v/>
      </c>
      <c r="D46" s="89" t="str">
        <f>IF($A46="","",VLOOKUP($A46,'Annex 2 Designated EHV charges'!$A:$O,7,0))</f>
        <v/>
      </c>
      <c r="E46" s="94" t="str">
        <f>IFERROR(IF(VLOOKUP($A46,'Annex 2 Designated EHV charges'!$A:$O,9,FALSE)=0,"",VLOOKUP($A46,'Annex 2 Designated EHV charges'!$A:$O,9,FALSE)),"")</f>
        <v/>
      </c>
      <c r="F46" s="95" t="str">
        <f>IFERROR(IF(VLOOKUP($A46,'Annex 2 Designated EHV charges'!$A:$O,10,FALSE)=0,"",VLOOKUP($A46,'Annex 2 Designated EHV charges'!$A:$O,10,FALSE)),"")</f>
        <v/>
      </c>
      <c r="G46" s="96" t="str">
        <f>IFERROR(IF(VLOOKUP($A46,'Annex 2 Designated EHV charges'!$A:$O,11,FALSE)=0,"",VLOOKUP($A46,'Annex 2 Designated EHV charges'!$A:$O,11,FALSE)),"")</f>
        <v/>
      </c>
      <c r="H46" s="96" t="str">
        <f>IFERROR(IF(VLOOKUP($A46,'Annex 2 Designated EHV charges'!$A:$O,12,FALSE)=0,"",VLOOKUP($A46,'Annex 2 Designated EHV charges'!$A:$O,12,FALSE)),"")</f>
        <v/>
      </c>
    </row>
    <row r="47" spans="1:8" x14ac:dyDescent="0.25">
      <c r="A47" s="89" t="str">
        <f t="array" ref="A47">IFERROR(INDEX('Annex 2 Designated EHV charges'!$A$12:$A$12, MATCH(0, IF(ISBLANK('Annex 2 Designated EHV charges'!$A$12:$A$12),1, COUNTIF(A$5:$A46, 'Annex 2 Designated EHV charges'!$A$12:$A$12)), 0)),"")</f>
        <v/>
      </c>
      <c r="B47" s="89" t="str">
        <f>IF($A47="","",VLOOKUP($A47,'Annex 2 Designated EHV charges'!$A:$O,2,0))</f>
        <v/>
      </c>
      <c r="C47" s="90" t="str">
        <f>IF($A47="","",VLOOKUP($A47,'Annex 2 Designated EHV charges'!$A:$O,3,0))</f>
        <v/>
      </c>
      <c r="D47" s="89" t="str">
        <f>IF($A47="","",VLOOKUP($A47,'Annex 2 Designated EHV charges'!$A:$O,7,0))</f>
        <v/>
      </c>
      <c r="E47" s="94" t="str">
        <f>IFERROR(IF(VLOOKUP($A47,'Annex 2 Designated EHV charges'!$A:$O,9,FALSE)=0,"",VLOOKUP($A47,'Annex 2 Designated EHV charges'!$A:$O,9,FALSE)),"")</f>
        <v/>
      </c>
      <c r="F47" s="95" t="str">
        <f>IFERROR(IF(VLOOKUP($A47,'Annex 2 Designated EHV charges'!$A:$O,10,FALSE)=0,"",VLOOKUP($A47,'Annex 2 Designated EHV charges'!$A:$O,10,FALSE)),"")</f>
        <v/>
      </c>
      <c r="G47" s="96" t="str">
        <f>IFERROR(IF(VLOOKUP($A47,'Annex 2 Designated EHV charges'!$A:$O,11,FALSE)=0,"",VLOOKUP($A47,'Annex 2 Designated EHV charges'!$A:$O,11,FALSE)),"")</f>
        <v/>
      </c>
      <c r="H47" s="96" t="str">
        <f>IFERROR(IF(VLOOKUP($A47,'Annex 2 Designated EHV charges'!$A:$O,12,FALSE)=0,"",VLOOKUP($A47,'Annex 2 Designated EHV charges'!$A:$O,12,FALSE)),"")</f>
        <v/>
      </c>
    </row>
    <row r="48" spans="1:8" x14ac:dyDescent="0.25">
      <c r="A48" s="89" t="str">
        <f t="array" ref="A48">IFERROR(INDEX('Annex 2 Designated EHV charges'!$A$12:$A$12, MATCH(0, IF(ISBLANK('Annex 2 Designated EHV charges'!$A$12:$A$12),1, COUNTIF(A$5:$A47, 'Annex 2 Designated EHV charges'!$A$12:$A$12)), 0)),"")</f>
        <v/>
      </c>
      <c r="B48" s="89" t="str">
        <f>IF($A48="","",VLOOKUP($A48,'Annex 2 Designated EHV charges'!$A:$O,2,0))</f>
        <v/>
      </c>
      <c r="C48" s="90" t="str">
        <f>IF($A48="","",VLOOKUP($A48,'Annex 2 Designated EHV charges'!$A:$O,3,0))</f>
        <v/>
      </c>
      <c r="D48" s="89" t="str">
        <f>IF($A48="","",VLOOKUP($A48,'Annex 2 Designated EHV charges'!$A:$O,7,0))</f>
        <v/>
      </c>
      <c r="E48" s="94" t="str">
        <f>IFERROR(IF(VLOOKUP($A48,'Annex 2 Designated EHV charges'!$A:$O,9,FALSE)=0,"",VLOOKUP($A48,'Annex 2 Designated EHV charges'!$A:$O,9,FALSE)),"")</f>
        <v/>
      </c>
      <c r="F48" s="95" t="str">
        <f>IFERROR(IF(VLOOKUP($A48,'Annex 2 Designated EHV charges'!$A:$O,10,FALSE)=0,"",VLOOKUP($A48,'Annex 2 Designated EHV charges'!$A:$O,10,FALSE)),"")</f>
        <v/>
      </c>
      <c r="G48" s="96" t="str">
        <f>IFERROR(IF(VLOOKUP($A48,'Annex 2 Designated EHV charges'!$A:$O,11,FALSE)=0,"",VLOOKUP($A48,'Annex 2 Designated EHV charges'!$A:$O,11,FALSE)),"")</f>
        <v/>
      </c>
      <c r="H48" s="96" t="str">
        <f>IFERROR(IF(VLOOKUP($A48,'Annex 2 Designated EHV charges'!$A:$O,12,FALSE)=0,"",VLOOKUP($A48,'Annex 2 Designated EHV charges'!$A:$O,12,FALSE)),"")</f>
        <v/>
      </c>
    </row>
    <row r="49" spans="1:8" x14ac:dyDescent="0.25">
      <c r="A49" s="89" t="str">
        <f t="array" ref="A49">IFERROR(INDEX('Annex 2 Designated EHV charges'!$A$12:$A$12, MATCH(0, IF(ISBLANK('Annex 2 Designated EHV charges'!$A$12:$A$12),1, COUNTIF(A$5:$A48, 'Annex 2 Designated EHV charges'!$A$12:$A$12)), 0)),"")</f>
        <v/>
      </c>
      <c r="B49" s="89" t="str">
        <f>IF($A49="","",VLOOKUP($A49,'Annex 2 Designated EHV charges'!$A:$O,2,0))</f>
        <v/>
      </c>
      <c r="C49" s="90" t="str">
        <f>IF($A49="","",VLOOKUP($A49,'Annex 2 Designated EHV charges'!$A:$O,3,0))</f>
        <v/>
      </c>
      <c r="D49" s="89" t="str">
        <f>IF($A49="","",VLOOKUP($A49,'Annex 2 Designated EHV charges'!$A:$O,7,0))</f>
        <v/>
      </c>
      <c r="E49" s="94" t="str">
        <f>IFERROR(IF(VLOOKUP($A49,'Annex 2 Designated EHV charges'!$A:$O,9,FALSE)=0,"",VLOOKUP($A49,'Annex 2 Designated EHV charges'!$A:$O,9,FALSE)),"")</f>
        <v/>
      </c>
      <c r="F49" s="95" t="str">
        <f>IFERROR(IF(VLOOKUP($A49,'Annex 2 Designated EHV charges'!$A:$O,10,FALSE)=0,"",VLOOKUP($A49,'Annex 2 Designated EHV charges'!$A:$O,10,FALSE)),"")</f>
        <v/>
      </c>
      <c r="G49" s="96" t="str">
        <f>IFERROR(IF(VLOOKUP($A49,'Annex 2 Designated EHV charges'!$A:$O,11,FALSE)=0,"",VLOOKUP($A49,'Annex 2 Designated EHV charges'!$A:$O,11,FALSE)),"")</f>
        <v/>
      </c>
      <c r="H49" s="96" t="str">
        <f>IFERROR(IF(VLOOKUP($A49,'Annex 2 Designated EHV charges'!$A:$O,12,FALSE)=0,"",VLOOKUP($A49,'Annex 2 Designated EHV charges'!$A:$O,12,FALSE)),"")</f>
        <v/>
      </c>
    </row>
    <row r="50" spans="1:8" x14ac:dyDescent="0.25">
      <c r="A50" s="89" t="str">
        <f t="array" ref="A50">IFERROR(INDEX('Annex 2 Designated EHV charges'!$A$12:$A$12, MATCH(0, IF(ISBLANK('Annex 2 Designated EHV charges'!$A$12:$A$12),1, COUNTIF(A$5:$A49, 'Annex 2 Designated EHV charges'!$A$12:$A$12)), 0)),"")</f>
        <v/>
      </c>
      <c r="B50" s="89" t="str">
        <f>IF($A50="","",VLOOKUP($A50,'Annex 2 Designated EHV charges'!$A:$O,2,0))</f>
        <v/>
      </c>
      <c r="C50" s="90" t="str">
        <f>IF($A50="","",VLOOKUP($A50,'Annex 2 Designated EHV charges'!$A:$O,3,0))</f>
        <v/>
      </c>
      <c r="D50" s="89" t="str">
        <f>IF($A50="","",VLOOKUP($A50,'Annex 2 Designated EHV charges'!$A:$O,7,0))</f>
        <v/>
      </c>
      <c r="E50" s="94" t="str">
        <f>IFERROR(IF(VLOOKUP($A50,'Annex 2 Designated EHV charges'!$A:$O,9,FALSE)=0,"",VLOOKUP($A50,'Annex 2 Designated EHV charges'!$A:$O,9,FALSE)),"")</f>
        <v/>
      </c>
      <c r="F50" s="95" t="str">
        <f>IFERROR(IF(VLOOKUP($A50,'Annex 2 Designated EHV charges'!$A:$O,10,FALSE)=0,"",VLOOKUP($A50,'Annex 2 Designated EHV charges'!$A:$O,10,FALSE)),"")</f>
        <v/>
      </c>
      <c r="G50" s="96" t="str">
        <f>IFERROR(IF(VLOOKUP($A50,'Annex 2 Designated EHV charges'!$A:$O,11,FALSE)=0,"",VLOOKUP($A50,'Annex 2 Designated EHV charges'!$A:$O,11,FALSE)),"")</f>
        <v/>
      </c>
      <c r="H50" s="96" t="str">
        <f>IFERROR(IF(VLOOKUP($A50,'Annex 2 Designated EHV charges'!$A:$O,12,FALSE)=0,"",VLOOKUP($A50,'Annex 2 Designated EHV charges'!$A:$O,12,FALSE)),"")</f>
        <v/>
      </c>
    </row>
    <row r="51" spans="1:8" x14ac:dyDescent="0.25">
      <c r="A51" s="89" t="str">
        <f t="array" ref="A51">IFERROR(INDEX('Annex 2 Designated EHV charges'!$A$12:$A$12, MATCH(0, IF(ISBLANK('Annex 2 Designated EHV charges'!$A$12:$A$12),1, COUNTIF(A$5:$A50, 'Annex 2 Designated EHV charges'!$A$12:$A$12)), 0)),"")</f>
        <v/>
      </c>
      <c r="B51" s="89" t="str">
        <f>IF($A51="","",VLOOKUP($A51,'Annex 2 Designated EHV charges'!$A:$O,2,0))</f>
        <v/>
      </c>
      <c r="C51" s="90" t="str">
        <f>IF($A51="","",VLOOKUP($A51,'Annex 2 Designated EHV charges'!$A:$O,3,0))</f>
        <v/>
      </c>
      <c r="D51" s="89" t="str">
        <f>IF($A51="","",VLOOKUP($A51,'Annex 2 Designated EHV charges'!$A:$O,7,0))</f>
        <v/>
      </c>
      <c r="E51" s="94" t="str">
        <f>IFERROR(IF(VLOOKUP($A51,'Annex 2 Designated EHV charges'!$A:$O,9,FALSE)=0,"",VLOOKUP($A51,'Annex 2 Designated EHV charges'!$A:$O,9,FALSE)),"")</f>
        <v/>
      </c>
      <c r="F51" s="95" t="str">
        <f>IFERROR(IF(VLOOKUP($A51,'Annex 2 Designated EHV charges'!$A:$O,10,FALSE)=0,"",VLOOKUP($A51,'Annex 2 Designated EHV charges'!$A:$O,10,FALSE)),"")</f>
        <v/>
      </c>
      <c r="G51" s="96" t="str">
        <f>IFERROR(IF(VLOOKUP($A51,'Annex 2 Designated EHV charges'!$A:$O,11,FALSE)=0,"",VLOOKUP($A51,'Annex 2 Designated EHV charges'!$A:$O,11,FALSE)),"")</f>
        <v/>
      </c>
      <c r="H51" s="96" t="str">
        <f>IFERROR(IF(VLOOKUP($A51,'Annex 2 Designated EHV charges'!$A:$O,12,FALSE)=0,"",VLOOKUP($A51,'Annex 2 Designated EHV charges'!$A:$O,12,FALSE)),"")</f>
        <v/>
      </c>
    </row>
    <row r="52" spans="1:8" x14ac:dyDescent="0.25">
      <c r="A52" s="89" t="str">
        <f t="array" ref="A52">IFERROR(INDEX('Annex 2 Designated EHV charges'!$A$12:$A$12, MATCH(0, IF(ISBLANK('Annex 2 Designated EHV charges'!$A$12:$A$12),1, COUNTIF(A$5:$A51, 'Annex 2 Designated EHV charges'!$A$12:$A$12)), 0)),"")</f>
        <v/>
      </c>
      <c r="B52" s="89" t="str">
        <f>IF($A52="","",VLOOKUP($A52,'Annex 2 Designated EHV charges'!$A:$O,2,0))</f>
        <v/>
      </c>
      <c r="C52" s="90" t="str">
        <f>IF($A52="","",VLOOKUP($A52,'Annex 2 Designated EHV charges'!$A:$O,3,0))</f>
        <v/>
      </c>
      <c r="D52" s="89" t="str">
        <f>IF($A52="","",VLOOKUP($A52,'Annex 2 Designated EHV charges'!$A:$O,7,0))</f>
        <v/>
      </c>
      <c r="E52" s="94" t="str">
        <f>IFERROR(IF(VLOOKUP($A52,'Annex 2 Designated EHV charges'!$A:$O,9,FALSE)=0,"",VLOOKUP($A52,'Annex 2 Designated EHV charges'!$A:$O,9,FALSE)),"")</f>
        <v/>
      </c>
      <c r="F52" s="95" t="str">
        <f>IFERROR(IF(VLOOKUP($A52,'Annex 2 Designated EHV charges'!$A:$O,10,FALSE)=0,"",VLOOKUP($A52,'Annex 2 Designated EHV charges'!$A:$O,10,FALSE)),"")</f>
        <v/>
      </c>
      <c r="G52" s="96" t="str">
        <f>IFERROR(IF(VLOOKUP($A52,'Annex 2 Designated EHV charges'!$A:$O,11,FALSE)=0,"",VLOOKUP($A52,'Annex 2 Designated EHV charges'!$A:$O,11,FALSE)),"")</f>
        <v/>
      </c>
      <c r="H52" s="96" t="str">
        <f>IFERROR(IF(VLOOKUP($A52,'Annex 2 Designated EHV charges'!$A:$O,12,FALSE)=0,"",VLOOKUP($A52,'Annex 2 Designated EHV charges'!$A:$O,12,FALSE)),"")</f>
        <v/>
      </c>
    </row>
    <row r="53" spans="1:8" x14ac:dyDescent="0.25">
      <c r="A53" s="89" t="str">
        <f t="array" ref="A53">IFERROR(INDEX('Annex 2 Designated EHV charges'!$A$12:$A$12, MATCH(0, IF(ISBLANK('Annex 2 Designated EHV charges'!$A$12:$A$12),1, COUNTIF(A$5:$A52, 'Annex 2 Designated EHV charges'!$A$12:$A$12)), 0)),"")</f>
        <v/>
      </c>
      <c r="B53" s="89" t="str">
        <f>IF($A53="","",VLOOKUP($A53,'Annex 2 Designated EHV charges'!$A:$O,2,0))</f>
        <v/>
      </c>
      <c r="C53" s="90" t="str">
        <f>IF($A53="","",VLOOKUP($A53,'Annex 2 Designated EHV charges'!$A:$O,3,0))</f>
        <v/>
      </c>
      <c r="D53" s="89" t="str">
        <f>IF($A53="","",VLOOKUP($A53,'Annex 2 Designated EHV charges'!$A:$O,7,0))</f>
        <v/>
      </c>
      <c r="E53" s="94" t="str">
        <f>IFERROR(IF(VLOOKUP($A53,'Annex 2 Designated EHV charges'!$A:$O,9,FALSE)=0,"",VLOOKUP($A53,'Annex 2 Designated EHV charges'!$A:$O,9,FALSE)),"")</f>
        <v/>
      </c>
      <c r="F53" s="95" t="str">
        <f>IFERROR(IF(VLOOKUP($A53,'Annex 2 Designated EHV charges'!$A:$O,10,FALSE)=0,"",VLOOKUP($A53,'Annex 2 Designated EHV charges'!$A:$O,10,FALSE)),"")</f>
        <v/>
      </c>
      <c r="G53" s="96" t="str">
        <f>IFERROR(IF(VLOOKUP($A53,'Annex 2 Designated EHV charges'!$A:$O,11,FALSE)=0,"",VLOOKUP($A53,'Annex 2 Designated EHV charges'!$A:$O,11,FALSE)),"")</f>
        <v/>
      </c>
      <c r="H53" s="96" t="str">
        <f>IFERROR(IF(VLOOKUP($A53,'Annex 2 Designated EHV charges'!$A:$O,12,FALSE)=0,"",VLOOKUP($A53,'Annex 2 Designated EHV charges'!$A:$O,12,FALSE)),"")</f>
        <v/>
      </c>
    </row>
    <row r="54" spans="1:8" x14ac:dyDescent="0.25">
      <c r="A54" s="89" t="str">
        <f t="array" ref="A54">IFERROR(INDEX('Annex 2 Designated EHV charges'!$A$12:$A$12, MATCH(0, IF(ISBLANK('Annex 2 Designated EHV charges'!$A$12:$A$12),1, COUNTIF(A$5:$A53, 'Annex 2 Designated EHV charges'!$A$12:$A$12)), 0)),"")</f>
        <v/>
      </c>
      <c r="B54" s="89" t="str">
        <f>IF($A54="","",VLOOKUP($A54,'Annex 2 Designated EHV charges'!$A:$O,2,0))</f>
        <v/>
      </c>
      <c r="C54" s="90" t="str">
        <f>IF($A54="","",VLOOKUP($A54,'Annex 2 Designated EHV charges'!$A:$O,3,0))</f>
        <v/>
      </c>
      <c r="D54" s="89" t="str">
        <f>IF($A54="","",VLOOKUP($A54,'Annex 2 Designated EHV charges'!$A:$O,7,0))</f>
        <v/>
      </c>
      <c r="E54" s="94" t="str">
        <f>IFERROR(IF(VLOOKUP($A54,'Annex 2 Designated EHV charges'!$A:$O,9,FALSE)=0,"",VLOOKUP($A54,'Annex 2 Designated EHV charges'!$A:$O,9,FALSE)),"")</f>
        <v/>
      </c>
      <c r="F54" s="95" t="str">
        <f>IFERROR(IF(VLOOKUP($A54,'Annex 2 Designated EHV charges'!$A:$O,10,FALSE)=0,"",VLOOKUP($A54,'Annex 2 Designated EHV charges'!$A:$O,10,FALSE)),"")</f>
        <v/>
      </c>
      <c r="G54" s="96" t="str">
        <f>IFERROR(IF(VLOOKUP($A54,'Annex 2 Designated EHV charges'!$A:$O,11,FALSE)=0,"",VLOOKUP($A54,'Annex 2 Designated EHV charges'!$A:$O,11,FALSE)),"")</f>
        <v/>
      </c>
      <c r="H54" s="96" t="str">
        <f>IFERROR(IF(VLOOKUP($A54,'Annex 2 Designated EHV charges'!$A:$O,12,FALSE)=0,"",VLOOKUP($A54,'Annex 2 Designated EHV charges'!$A:$O,12,FALSE)),"")</f>
        <v/>
      </c>
    </row>
    <row r="55" spans="1:8" x14ac:dyDescent="0.25">
      <c r="A55" s="89" t="str">
        <f t="array" ref="A55">IFERROR(INDEX('Annex 2 Designated EHV charges'!$A$12:$A$12, MATCH(0, IF(ISBLANK('Annex 2 Designated EHV charges'!$A$12:$A$12),1, COUNTIF(A$5:$A54, 'Annex 2 Designated EHV charges'!$A$12:$A$12)), 0)),"")</f>
        <v/>
      </c>
      <c r="B55" s="89" t="str">
        <f>IF($A55="","",VLOOKUP($A55,'Annex 2 Designated EHV charges'!$A:$O,2,0))</f>
        <v/>
      </c>
      <c r="C55" s="90" t="str">
        <f>IF($A55="","",VLOOKUP($A55,'Annex 2 Designated EHV charges'!$A:$O,3,0))</f>
        <v/>
      </c>
      <c r="D55" s="89" t="str">
        <f>IF($A55="","",VLOOKUP($A55,'Annex 2 Designated EHV charges'!$A:$O,7,0))</f>
        <v/>
      </c>
      <c r="E55" s="94" t="str">
        <f>IFERROR(IF(VLOOKUP($A55,'Annex 2 Designated EHV charges'!$A:$O,9,FALSE)=0,"",VLOOKUP($A55,'Annex 2 Designated EHV charges'!$A:$O,9,FALSE)),"")</f>
        <v/>
      </c>
      <c r="F55" s="95" t="str">
        <f>IFERROR(IF(VLOOKUP($A55,'Annex 2 Designated EHV charges'!$A:$O,10,FALSE)=0,"",VLOOKUP($A55,'Annex 2 Designated EHV charges'!$A:$O,10,FALSE)),"")</f>
        <v/>
      </c>
      <c r="G55" s="96" t="str">
        <f>IFERROR(IF(VLOOKUP($A55,'Annex 2 Designated EHV charges'!$A:$O,11,FALSE)=0,"",VLOOKUP($A55,'Annex 2 Designated EHV charges'!$A:$O,11,FALSE)),"")</f>
        <v/>
      </c>
      <c r="H55" s="96" t="str">
        <f>IFERROR(IF(VLOOKUP($A55,'Annex 2 Designated EHV charges'!$A:$O,12,FALSE)=0,"",VLOOKUP($A55,'Annex 2 Designated EHV charges'!$A:$O,12,FALSE)),"")</f>
        <v/>
      </c>
    </row>
    <row r="56" spans="1:8" x14ac:dyDescent="0.25">
      <c r="A56" s="89" t="str">
        <f t="array" ref="A56">IFERROR(INDEX('Annex 2 Designated EHV charges'!$A$12:$A$12, MATCH(0, IF(ISBLANK('Annex 2 Designated EHV charges'!$A$12:$A$12),1, COUNTIF(A$5:$A55, 'Annex 2 Designated EHV charges'!$A$12:$A$12)), 0)),"")</f>
        <v/>
      </c>
      <c r="B56" s="89" t="str">
        <f>IF($A56="","",VLOOKUP($A56,'Annex 2 Designated EHV charges'!$A:$O,2,0))</f>
        <v/>
      </c>
      <c r="C56" s="90" t="str">
        <f>IF($A56="","",VLOOKUP($A56,'Annex 2 Designated EHV charges'!$A:$O,3,0))</f>
        <v/>
      </c>
      <c r="D56" s="89" t="str">
        <f>IF($A56="","",VLOOKUP($A56,'Annex 2 Designated EHV charges'!$A:$O,7,0))</f>
        <v/>
      </c>
      <c r="E56" s="94" t="str">
        <f>IFERROR(IF(VLOOKUP($A56,'Annex 2 Designated EHV charges'!$A:$O,9,FALSE)=0,"",VLOOKUP($A56,'Annex 2 Designated EHV charges'!$A:$O,9,FALSE)),"")</f>
        <v/>
      </c>
      <c r="F56" s="95" t="str">
        <f>IFERROR(IF(VLOOKUP($A56,'Annex 2 Designated EHV charges'!$A:$O,10,FALSE)=0,"",VLOOKUP($A56,'Annex 2 Designated EHV charges'!$A:$O,10,FALSE)),"")</f>
        <v/>
      </c>
      <c r="G56" s="96" t="str">
        <f>IFERROR(IF(VLOOKUP($A56,'Annex 2 Designated EHV charges'!$A:$O,11,FALSE)=0,"",VLOOKUP($A56,'Annex 2 Designated EHV charges'!$A:$O,11,FALSE)),"")</f>
        <v/>
      </c>
      <c r="H56" s="96" t="str">
        <f>IFERROR(IF(VLOOKUP($A56,'Annex 2 Designated EHV charges'!$A:$O,12,FALSE)=0,"",VLOOKUP($A56,'Annex 2 Designated EHV charges'!$A:$O,12,FALSE)),"")</f>
        <v/>
      </c>
    </row>
    <row r="57" spans="1:8" x14ac:dyDescent="0.25">
      <c r="A57" s="89" t="str">
        <f t="array" ref="A57">IFERROR(INDEX('Annex 2 Designated EHV charges'!$A$12:$A$12, MATCH(0, IF(ISBLANK('Annex 2 Designated EHV charges'!$A$12:$A$12),1, COUNTIF(A$5:$A56, 'Annex 2 Designated EHV charges'!$A$12:$A$12)), 0)),"")</f>
        <v/>
      </c>
      <c r="B57" s="89" t="str">
        <f>IF($A57="","",VLOOKUP($A57,'Annex 2 Designated EHV charges'!$A:$O,2,0))</f>
        <v/>
      </c>
      <c r="C57" s="90" t="str">
        <f>IF($A57="","",VLOOKUP($A57,'Annex 2 Designated EHV charges'!$A:$O,3,0))</f>
        <v/>
      </c>
      <c r="D57" s="89" t="str">
        <f>IF($A57="","",VLOOKUP($A57,'Annex 2 Designated EHV charges'!$A:$O,7,0))</f>
        <v/>
      </c>
      <c r="E57" s="94" t="str">
        <f>IFERROR(IF(VLOOKUP($A57,'Annex 2 Designated EHV charges'!$A:$O,9,FALSE)=0,"",VLOOKUP($A57,'Annex 2 Designated EHV charges'!$A:$O,9,FALSE)),"")</f>
        <v/>
      </c>
      <c r="F57" s="95" t="str">
        <f>IFERROR(IF(VLOOKUP($A57,'Annex 2 Designated EHV charges'!$A:$O,10,FALSE)=0,"",VLOOKUP($A57,'Annex 2 Designated EHV charges'!$A:$O,10,FALSE)),"")</f>
        <v/>
      </c>
      <c r="G57" s="96" t="str">
        <f>IFERROR(IF(VLOOKUP($A57,'Annex 2 Designated EHV charges'!$A:$O,11,FALSE)=0,"",VLOOKUP($A57,'Annex 2 Designated EHV charges'!$A:$O,11,FALSE)),"")</f>
        <v/>
      </c>
      <c r="H57" s="96" t="str">
        <f>IFERROR(IF(VLOOKUP($A57,'Annex 2 Designated EHV charges'!$A:$O,12,FALSE)=0,"",VLOOKUP($A57,'Annex 2 Designated EHV charges'!$A:$O,12,FALSE)),"")</f>
        <v/>
      </c>
    </row>
    <row r="58" spans="1:8" x14ac:dyDescent="0.25">
      <c r="A58" s="89" t="str">
        <f t="array" ref="A58">IFERROR(INDEX('Annex 2 Designated EHV charges'!$A$12:$A$12, MATCH(0, IF(ISBLANK('Annex 2 Designated EHV charges'!$A$12:$A$12),1, COUNTIF(A$5:$A57, 'Annex 2 Designated EHV charges'!$A$12:$A$12)), 0)),"")</f>
        <v/>
      </c>
      <c r="B58" s="89" t="str">
        <f>IF($A58="","",VLOOKUP($A58,'Annex 2 Designated EHV charges'!$A:$O,2,0))</f>
        <v/>
      </c>
      <c r="C58" s="90" t="str">
        <f>IF($A58="","",VLOOKUP($A58,'Annex 2 Designated EHV charges'!$A:$O,3,0))</f>
        <v/>
      </c>
      <c r="D58" s="89" t="str">
        <f>IF($A58="","",VLOOKUP($A58,'Annex 2 Designated EHV charges'!$A:$O,7,0))</f>
        <v/>
      </c>
      <c r="E58" s="94" t="str">
        <f>IFERROR(IF(VLOOKUP($A58,'Annex 2 Designated EHV charges'!$A:$O,9,FALSE)=0,"",VLOOKUP($A58,'Annex 2 Designated EHV charges'!$A:$O,9,FALSE)),"")</f>
        <v/>
      </c>
      <c r="F58" s="95" t="str">
        <f>IFERROR(IF(VLOOKUP($A58,'Annex 2 Designated EHV charges'!$A:$O,10,FALSE)=0,"",VLOOKUP($A58,'Annex 2 Designated EHV charges'!$A:$O,10,FALSE)),"")</f>
        <v/>
      </c>
      <c r="G58" s="96" t="str">
        <f>IFERROR(IF(VLOOKUP($A58,'Annex 2 Designated EHV charges'!$A:$O,11,FALSE)=0,"",VLOOKUP($A58,'Annex 2 Designated EHV charges'!$A:$O,11,FALSE)),"")</f>
        <v/>
      </c>
      <c r="H58" s="96" t="str">
        <f>IFERROR(IF(VLOOKUP($A58,'Annex 2 Designated EHV charges'!$A:$O,12,FALSE)=0,"",VLOOKUP($A58,'Annex 2 Designated EHV charges'!$A:$O,12,FALSE)),"")</f>
        <v/>
      </c>
    </row>
    <row r="59" spans="1:8" x14ac:dyDescent="0.25">
      <c r="A59" s="89" t="str">
        <f t="array" ref="A59">IFERROR(INDEX('Annex 2 Designated EHV charges'!$A$12:$A$12, MATCH(0, IF(ISBLANK('Annex 2 Designated EHV charges'!$A$12:$A$12),1, COUNTIF(A$5:$A58, 'Annex 2 Designated EHV charges'!$A$12:$A$12)), 0)),"")</f>
        <v/>
      </c>
      <c r="B59" s="89" t="str">
        <f>IF($A59="","",VLOOKUP($A59,'Annex 2 Designated EHV charges'!$A:$O,2,0))</f>
        <v/>
      </c>
      <c r="C59" s="90" t="str">
        <f>IF($A59="","",VLOOKUP($A59,'Annex 2 Designated EHV charges'!$A:$O,3,0))</f>
        <v/>
      </c>
      <c r="D59" s="89" t="str">
        <f>IF($A59="","",VLOOKUP($A59,'Annex 2 Designated EHV charges'!$A:$O,7,0))</f>
        <v/>
      </c>
      <c r="E59" s="94" t="str">
        <f>IFERROR(IF(VLOOKUP($A59,'Annex 2 Designated EHV charges'!$A:$O,9,FALSE)=0,"",VLOOKUP($A59,'Annex 2 Designated EHV charges'!$A:$O,9,FALSE)),"")</f>
        <v/>
      </c>
      <c r="F59" s="95" t="str">
        <f>IFERROR(IF(VLOOKUP($A59,'Annex 2 Designated EHV charges'!$A:$O,10,FALSE)=0,"",VLOOKUP($A59,'Annex 2 Designated EHV charges'!$A:$O,10,FALSE)),"")</f>
        <v/>
      </c>
      <c r="G59" s="96" t="str">
        <f>IFERROR(IF(VLOOKUP($A59,'Annex 2 Designated EHV charges'!$A:$O,11,FALSE)=0,"",VLOOKUP($A59,'Annex 2 Designated EHV charges'!$A:$O,11,FALSE)),"")</f>
        <v/>
      </c>
      <c r="H59" s="96" t="str">
        <f>IFERROR(IF(VLOOKUP($A59,'Annex 2 Designated EHV charges'!$A:$O,12,FALSE)=0,"",VLOOKUP($A59,'Annex 2 Designated EHV charges'!$A:$O,12,FALSE)),"")</f>
        <v/>
      </c>
    </row>
    <row r="60" spans="1:8" x14ac:dyDescent="0.25">
      <c r="A60" s="89" t="str">
        <f t="array" ref="A60">IFERROR(INDEX('Annex 2 Designated EHV charges'!$A$12:$A$12, MATCH(0, IF(ISBLANK('Annex 2 Designated EHV charges'!$A$12:$A$12),1, COUNTIF(A$5:$A59, 'Annex 2 Designated EHV charges'!$A$12:$A$12)), 0)),"")</f>
        <v/>
      </c>
      <c r="B60" s="89" t="str">
        <f>IF($A60="","",VLOOKUP($A60,'Annex 2 Designated EHV charges'!$A:$O,2,0))</f>
        <v/>
      </c>
      <c r="C60" s="90" t="str">
        <f>IF($A60="","",VLOOKUP($A60,'Annex 2 Designated EHV charges'!$A:$O,3,0))</f>
        <v/>
      </c>
      <c r="D60" s="89" t="str">
        <f>IF($A60="","",VLOOKUP($A60,'Annex 2 Designated EHV charges'!$A:$O,7,0))</f>
        <v/>
      </c>
      <c r="E60" s="94" t="str">
        <f>IFERROR(IF(VLOOKUP($A60,'Annex 2 Designated EHV charges'!$A:$O,9,FALSE)=0,"",VLOOKUP($A60,'Annex 2 Designated EHV charges'!$A:$O,9,FALSE)),"")</f>
        <v/>
      </c>
      <c r="F60" s="95" t="str">
        <f>IFERROR(IF(VLOOKUP($A60,'Annex 2 Designated EHV charges'!$A:$O,10,FALSE)=0,"",VLOOKUP($A60,'Annex 2 Designated EHV charges'!$A:$O,10,FALSE)),"")</f>
        <v/>
      </c>
      <c r="G60" s="96" t="str">
        <f>IFERROR(IF(VLOOKUP($A60,'Annex 2 Designated EHV charges'!$A:$O,11,FALSE)=0,"",VLOOKUP($A60,'Annex 2 Designated EHV charges'!$A:$O,11,FALSE)),"")</f>
        <v/>
      </c>
      <c r="H60" s="96" t="str">
        <f>IFERROR(IF(VLOOKUP($A60,'Annex 2 Designated EHV charges'!$A:$O,12,FALSE)=0,"",VLOOKUP($A60,'Annex 2 Designated EHV charges'!$A:$O,12,FALSE)),"")</f>
        <v/>
      </c>
    </row>
    <row r="61" spans="1:8" x14ac:dyDescent="0.25">
      <c r="A61" s="89" t="str">
        <f t="array" ref="A61">IFERROR(INDEX('Annex 2 Designated EHV charges'!$A$12:$A$12, MATCH(0, IF(ISBLANK('Annex 2 Designated EHV charges'!$A$12:$A$12),1, COUNTIF(A$5:$A60, 'Annex 2 Designated EHV charges'!$A$12:$A$12)), 0)),"")</f>
        <v/>
      </c>
      <c r="B61" s="89" t="str">
        <f>IF($A61="","",VLOOKUP($A61,'Annex 2 Designated EHV charges'!$A:$O,2,0))</f>
        <v/>
      </c>
      <c r="C61" s="90" t="str">
        <f>IF($A61="","",VLOOKUP($A61,'Annex 2 Designated EHV charges'!$A:$O,3,0))</f>
        <v/>
      </c>
      <c r="D61" s="89" t="str">
        <f>IF($A61="","",VLOOKUP($A61,'Annex 2 Designated EHV charges'!$A:$O,7,0))</f>
        <v/>
      </c>
      <c r="E61" s="94" t="str">
        <f>IFERROR(IF(VLOOKUP($A61,'Annex 2 Designated EHV charges'!$A:$O,9,FALSE)=0,"",VLOOKUP($A61,'Annex 2 Designated EHV charges'!$A:$O,9,FALSE)),"")</f>
        <v/>
      </c>
      <c r="F61" s="95" t="str">
        <f>IFERROR(IF(VLOOKUP($A61,'Annex 2 Designated EHV charges'!$A:$O,10,FALSE)=0,"",VLOOKUP($A61,'Annex 2 Designated EHV charges'!$A:$O,10,FALSE)),"")</f>
        <v/>
      </c>
      <c r="G61" s="96" t="str">
        <f>IFERROR(IF(VLOOKUP($A61,'Annex 2 Designated EHV charges'!$A:$O,11,FALSE)=0,"",VLOOKUP($A61,'Annex 2 Designated EHV charges'!$A:$O,11,FALSE)),"")</f>
        <v/>
      </c>
      <c r="H61" s="96" t="str">
        <f>IFERROR(IF(VLOOKUP($A61,'Annex 2 Designated EHV charges'!$A:$O,12,FALSE)=0,"",VLOOKUP($A61,'Annex 2 Designated EHV charges'!$A:$O,12,FALSE)),"")</f>
        <v/>
      </c>
    </row>
    <row r="62" spans="1:8" x14ac:dyDescent="0.25">
      <c r="A62" s="89" t="str">
        <f t="array" ref="A62">IFERROR(INDEX('Annex 2 Designated EHV charges'!$A$12:$A$12, MATCH(0, IF(ISBLANK('Annex 2 Designated EHV charges'!$A$12:$A$12),1, COUNTIF(A$5:$A61, 'Annex 2 Designated EHV charges'!$A$12:$A$12)), 0)),"")</f>
        <v/>
      </c>
      <c r="B62" s="89" t="str">
        <f>IF($A62="","",VLOOKUP($A62,'Annex 2 Designated EHV charges'!$A:$O,2,0))</f>
        <v/>
      </c>
      <c r="C62" s="90" t="str">
        <f>IF($A62="","",VLOOKUP($A62,'Annex 2 Designated EHV charges'!$A:$O,3,0))</f>
        <v/>
      </c>
      <c r="D62" s="89" t="str">
        <f>IF($A62="","",VLOOKUP($A62,'Annex 2 Designated EHV charges'!$A:$O,7,0))</f>
        <v/>
      </c>
      <c r="E62" s="94" t="str">
        <f>IFERROR(IF(VLOOKUP($A62,'Annex 2 Designated EHV charges'!$A:$O,9,FALSE)=0,"",VLOOKUP($A62,'Annex 2 Designated EHV charges'!$A:$O,9,FALSE)),"")</f>
        <v/>
      </c>
      <c r="F62" s="95" t="str">
        <f>IFERROR(IF(VLOOKUP($A62,'Annex 2 Designated EHV charges'!$A:$O,10,FALSE)=0,"",VLOOKUP($A62,'Annex 2 Designated EHV charges'!$A:$O,10,FALSE)),"")</f>
        <v/>
      </c>
      <c r="G62" s="96" t="str">
        <f>IFERROR(IF(VLOOKUP($A62,'Annex 2 Designated EHV charges'!$A:$O,11,FALSE)=0,"",VLOOKUP($A62,'Annex 2 Designated EHV charges'!$A:$O,11,FALSE)),"")</f>
        <v/>
      </c>
      <c r="H62" s="96" t="str">
        <f>IFERROR(IF(VLOOKUP($A62,'Annex 2 Designated EHV charges'!$A:$O,12,FALSE)=0,"",VLOOKUP($A62,'Annex 2 Designated EHV charges'!$A:$O,12,FALSE)),"")</f>
        <v/>
      </c>
    </row>
    <row r="63" spans="1:8" x14ac:dyDescent="0.25">
      <c r="A63" s="89" t="str">
        <f t="array" ref="A63">IFERROR(INDEX('Annex 2 Designated EHV charges'!$A$12:$A$12, MATCH(0, IF(ISBLANK('Annex 2 Designated EHV charges'!$A$12:$A$12),1, COUNTIF(A$5:$A62, 'Annex 2 Designated EHV charges'!$A$12:$A$12)), 0)),"")</f>
        <v/>
      </c>
      <c r="B63" s="89" t="str">
        <f>IF($A63="","",VLOOKUP($A63,'Annex 2 Designated EHV charges'!$A:$O,2,0))</f>
        <v/>
      </c>
      <c r="C63" s="90" t="str">
        <f>IF($A63="","",VLOOKUP($A63,'Annex 2 Designated EHV charges'!$A:$O,3,0))</f>
        <v/>
      </c>
      <c r="D63" s="89" t="str">
        <f>IF($A63="","",VLOOKUP($A63,'Annex 2 Designated EHV charges'!$A:$O,7,0))</f>
        <v/>
      </c>
      <c r="E63" s="94" t="str">
        <f>IFERROR(IF(VLOOKUP($A63,'Annex 2 Designated EHV charges'!$A:$O,9,FALSE)=0,"",VLOOKUP($A63,'Annex 2 Designated EHV charges'!$A:$O,9,FALSE)),"")</f>
        <v/>
      </c>
      <c r="F63" s="95" t="str">
        <f>IFERROR(IF(VLOOKUP($A63,'Annex 2 Designated EHV charges'!$A:$O,10,FALSE)=0,"",VLOOKUP($A63,'Annex 2 Designated EHV charges'!$A:$O,10,FALSE)),"")</f>
        <v/>
      </c>
      <c r="G63" s="96" t="str">
        <f>IFERROR(IF(VLOOKUP($A63,'Annex 2 Designated EHV charges'!$A:$O,11,FALSE)=0,"",VLOOKUP($A63,'Annex 2 Designated EHV charges'!$A:$O,11,FALSE)),"")</f>
        <v/>
      </c>
      <c r="H63" s="96" t="str">
        <f>IFERROR(IF(VLOOKUP($A63,'Annex 2 Designated EHV charges'!$A:$O,12,FALSE)=0,"",VLOOKUP($A63,'Annex 2 Designated EHV charges'!$A:$O,12,FALSE)),"")</f>
        <v/>
      </c>
    </row>
    <row r="64" spans="1:8" x14ac:dyDescent="0.25">
      <c r="A64" s="89" t="str">
        <f t="array" ref="A64">IFERROR(INDEX('Annex 2 Designated EHV charges'!$A$12:$A$12, MATCH(0, IF(ISBLANK('Annex 2 Designated EHV charges'!$A$12:$A$12),1, COUNTIF(A$5:$A63, 'Annex 2 Designated EHV charges'!$A$12:$A$12)), 0)),"")</f>
        <v/>
      </c>
      <c r="B64" s="89" t="str">
        <f>IF($A64="","",VLOOKUP($A64,'Annex 2 Designated EHV charges'!$A:$O,2,0))</f>
        <v/>
      </c>
      <c r="C64" s="90" t="str">
        <f>IF($A64="","",VLOOKUP($A64,'Annex 2 Designated EHV charges'!$A:$O,3,0))</f>
        <v/>
      </c>
      <c r="D64" s="89" t="str">
        <f>IF($A64="","",VLOOKUP($A64,'Annex 2 Designated EHV charges'!$A:$O,7,0))</f>
        <v/>
      </c>
      <c r="E64" s="94" t="str">
        <f>IFERROR(IF(VLOOKUP($A64,'Annex 2 Designated EHV charges'!$A:$O,9,FALSE)=0,"",VLOOKUP($A64,'Annex 2 Designated EHV charges'!$A:$O,9,FALSE)),"")</f>
        <v/>
      </c>
      <c r="F64" s="95" t="str">
        <f>IFERROR(IF(VLOOKUP($A64,'Annex 2 Designated EHV charges'!$A:$O,10,FALSE)=0,"",VLOOKUP($A64,'Annex 2 Designated EHV charges'!$A:$O,10,FALSE)),"")</f>
        <v/>
      </c>
      <c r="G64" s="96" t="str">
        <f>IFERROR(IF(VLOOKUP($A64,'Annex 2 Designated EHV charges'!$A:$O,11,FALSE)=0,"",VLOOKUP($A64,'Annex 2 Designated EHV charges'!$A:$O,11,FALSE)),"")</f>
        <v/>
      </c>
      <c r="H64" s="96" t="str">
        <f>IFERROR(IF(VLOOKUP($A64,'Annex 2 Designated EHV charges'!$A:$O,12,FALSE)=0,"",VLOOKUP($A64,'Annex 2 Designated EHV charges'!$A:$O,12,FALSE)),"")</f>
        <v/>
      </c>
    </row>
    <row r="65" spans="1:8" x14ac:dyDescent="0.25">
      <c r="A65" s="89" t="str">
        <f t="array" ref="A65">IFERROR(INDEX('Annex 2 Designated EHV charges'!$A$12:$A$12, MATCH(0, IF(ISBLANK('Annex 2 Designated EHV charges'!$A$12:$A$12),1, COUNTIF(A$5:$A64, 'Annex 2 Designated EHV charges'!$A$12:$A$12)), 0)),"")</f>
        <v/>
      </c>
      <c r="B65" s="89" t="str">
        <f>IF($A65="","",VLOOKUP($A65,'Annex 2 Designated EHV charges'!$A:$O,2,0))</f>
        <v/>
      </c>
      <c r="C65" s="90" t="str">
        <f>IF($A65="","",VLOOKUP($A65,'Annex 2 Designated EHV charges'!$A:$O,3,0))</f>
        <v/>
      </c>
      <c r="D65" s="89" t="str">
        <f>IF($A65="","",VLOOKUP($A65,'Annex 2 Designated EHV charges'!$A:$O,7,0))</f>
        <v/>
      </c>
      <c r="E65" s="94" t="str">
        <f>IFERROR(IF(VLOOKUP($A65,'Annex 2 Designated EHV charges'!$A:$O,9,FALSE)=0,"",VLOOKUP($A65,'Annex 2 Designated EHV charges'!$A:$O,9,FALSE)),"")</f>
        <v/>
      </c>
      <c r="F65" s="95" t="str">
        <f>IFERROR(IF(VLOOKUP($A65,'Annex 2 Designated EHV charges'!$A:$O,10,FALSE)=0,"",VLOOKUP($A65,'Annex 2 Designated EHV charges'!$A:$O,10,FALSE)),"")</f>
        <v/>
      </c>
      <c r="G65" s="96" t="str">
        <f>IFERROR(IF(VLOOKUP($A65,'Annex 2 Designated EHV charges'!$A:$O,11,FALSE)=0,"",VLOOKUP($A65,'Annex 2 Designated EHV charges'!$A:$O,11,FALSE)),"")</f>
        <v/>
      </c>
      <c r="H65" s="96" t="str">
        <f>IFERROR(IF(VLOOKUP($A65,'Annex 2 Designated EHV charges'!$A:$O,12,FALSE)=0,"",VLOOKUP($A65,'Annex 2 Designated EHV charges'!$A:$O,12,FALSE)),"")</f>
        <v/>
      </c>
    </row>
    <row r="66" spans="1:8" x14ac:dyDescent="0.25">
      <c r="A66" s="89" t="str">
        <f t="array" ref="A66">IFERROR(INDEX('Annex 2 Designated EHV charges'!$A$12:$A$12, MATCH(0, IF(ISBLANK('Annex 2 Designated EHV charges'!$A$12:$A$12),1, COUNTIF(A$5:$A65, 'Annex 2 Designated EHV charges'!$A$12:$A$12)), 0)),"")</f>
        <v/>
      </c>
      <c r="B66" s="89" t="str">
        <f>IF($A66="","",VLOOKUP($A66,'Annex 2 Designated EHV charges'!$A:$O,2,0))</f>
        <v/>
      </c>
      <c r="C66" s="90" t="str">
        <f>IF($A66="","",VLOOKUP($A66,'Annex 2 Designated EHV charges'!$A:$O,3,0))</f>
        <v/>
      </c>
      <c r="D66" s="89" t="str">
        <f>IF($A66="","",VLOOKUP($A66,'Annex 2 Designated EHV charges'!$A:$O,7,0))</f>
        <v/>
      </c>
      <c r="E66" s="94" t="str">
        <f>IFERROR(IF(VLOOKUP($A66,'Annex 2 Designated EHV charges'!$A:$O,9,FALSE)=0,"",VLOOKUP($A66,'Annex 2 Designated EHV charges'!$A:$O,9,FALSE)),"")</f>
        <v/>
      </c>
      <c r="F66" s="95" t="str">
        <f>IFERROR(IF(VLOOKUP($A66,'Annex 2 Designated EHV charges'!$A:$O,10,FALSE)=0,"",VLOOKUP($A66,'Annex 2 Designated EHV charges'!$A:$O,10,FALSE)),"")</f>
        <v/>
      </c>
      <c r="G66" s="96" t="str">
        <f>IFERROR(IF(VLOOKUP($A66,'Annex 2 Designated EHV charges'!$A:$O,11,FALSE)=0,"",VLOOKUP($A66,'Annex 2 Designated EHV charges'!$A:$O,11,FALSE)),"")</f>
        <v/>
      </c>
      <c r="H66" s="96" t="str">
        <f>IFERROR(IF(VLOOKUP($A66,'Annex 2 Designated EHV charges'!$A:$O,12,FALSE)=0,"",VLOOKUP($A66,'Annex 2 Designated EHV charges'!$A:$O,12,FALSE)),"")</f>
        <v/>
      </c>
    </row>
    <row r="67" spans="1:8" x14ac:dyDescent="0.25">
      <c r="A67" s="89" t="str">
        <f t="array" ref="A67">IFERROR(INDEX('Annex 2 Designated EHV charges'!$A$12:$A$12, MATCH(0, IF(ISBLANK('Annex 2 Designated EHV charges'!$A$12:$A$12),1, COUNTIF(A$5:$A66, 'Annex 2 Designated EHV charges'!$A$12:$A$12)), 0)),"")</f>
        <v/>
      </c>
      <c r="B67" s="89" t="str">
        <f>IF($A67="","",VLOOKUP($A67,'Annex 2 Designated EHV charges'!$A:$O,2,0))</f>
        <v/>
      </c>
      <c r="C67" s="90" t="str">
        <f>IF($A67="","",VLOOKUP($A67,'Annex 2 Designated EHV charges'!$A:$O,3,0))</f>
        <v/>
      </c>
      <c r="D67" s="89" t="str">
        <f>IF($A67="","",VLOOKUP($A67,'Annex 2 Designated EHV charges'!$A:$O,7,0))</f>
        <v/>
      </c>
      <c r="E67" s="94" t="str">
        <f>IFERROR(IF(VLOOKUP($A67,'Annex 2 Designated EHV charges'!$A:$O,9,FALSE)=0,"",VLOOKUP($A67,'Annex 2 Designated EHV charges'!$A:$O,9,FALSE)),"")</f>
        <v/>
      </c>
      <c r="F67" s="95" t="str">
        <f>IFERROR(IF(VLOOKUP($A67,'Annex 2 Designated EHV charges'!$A:$O,10,FALSE)=0,"",VLOOKUP($A67,'Annex 2 Designated EHV charges'!$A:$O,10,FALSE)),"")</f>
        <v/>
      </c>
      <c r="G67" s="96" t="str">
        <f>IFERROR(IF(VLOOKUP($A67,'Annex 2 Designated EHV charges'!$A:$O,11,FALSE)=0,"",VLOOKUP($A67,'Annex 2 Designated EHV charges'!$A:$O,11,FALSE)),"")</f>
        <v/>
      </c>
      <c r="H67" s="96" t="str">
        <f>IFERROR(IF(VLOOKUP($A67,'Annex 2 Designated EHV charges'!$A:$O,12,FALSE)=0,"",VLOOKUP($A67,'Annex 2 Designated EHV charges'!$A:$O,12,FALSE)),"")</f>
        <v/>
      </c>
    </row>
    <row r="68" spans="1:8" x14ac:dyDescent="0.25">
      <c r="A68" s="89" t="str">
        <f t="array" ref="A68">IFERROR(INDEX('Annex 2 Designated EHV charges'!$A$12:$A$12, MATCH(0, IF(ISBLANK('Annex 2 Designated EHV charges'!$A$12:$A$12),1, COUNTIF(A$5:$A67, 'Annex 2 Designated EHV charges'!$A$12:$A$12)), 0)),"")</f>
        <v/>
      </c>
      <c r="B68" s="89" t="str">
        <f>IF($A68="","",VLOOKUP($A68,'Annex 2 Designated EHV charges'!$A:$O,2,0))</f>
        <v/>
      </c>
      <c r="C68" s="90" t="str">
        <f>IF($A68="","",VLOOKUP($A68,'Annex 2 Designated EHV charges'!$A:$O,3,0))</f>
        <v/>
      </c>
      <c r="D68" s="89" t="str">
        <f>IF($A68="","",VLOOKUP($A68,'Annex 2 Designated EHV charges'!$A:$O,7,0))</f>
        <v/>
      </c>
      <c r="E68" s="94" t="str">
        <f>IFERROR(IF(VLOOKUP($A68,'Annex 2 Designated EHV charges'!$A:$O,9,FALSE)=0,"",VLOOKUP($A68,'Annex 2 Designated EHV charges'!$A:$O,9,FALSE)),"")</f>
        <v/>
      </c>
      <c r="F68" s="95" t="str">
        <f>IFERROR(IF(VLOOKUP($A68,'Annex 2 Designated EHV charges'!$A:$O,10,FALSE)=0,"",VLOOKUP($A68,'Annex 2 Designated EHV charges'!$A:$O,10,FALSE)),"")</f>
        <v/>
      </c>
      <c r="G68" s="96" t="str">
        <f>IFERROR(IF(VLOOKUP($A68,'Annex 2 Designated EHV charges'!$A:$O,11,FALSE)=0,"",VLOOKUP($A68,'Annex 2 Designated EHV charges'!$A:$O,11,FALSE)),"")</f>
        <v/>
      </c>
      <c r="H68" s="96" t="str">
        <f>IFERROR(IF(VLOOKUP($A68,'Annex 2 Designated EHV charges'!$A:$O,12,FALSE)=0,"",VLOOKUP($A68,'Annex 2 Designated EHV charges'!$A:$O,12,FALSE)),"")</f>
        <v/>
      </c>
    </row>
    <row r="69" spans="1:8" x14ac:dyDescent="0.25">
      <c r="A69" s="89" t="str">
        <f t="array" ref="A69">IFERROR(INDEX('Annex 2 Designated EHV charges'!$A$12:$A$12, MATCH(0, IF(ISBLANK('Annex 2 Designated EHV charges'!$A$12:$A$12),1, COUNTIF(A$5:$A68, 'Annex 2 Designated EHV charges'!$A$12:$A$12)), 0)),"")</f>
        <v/>
      </c>
      <c r="B69" s="89" t="str">
        <f>IF($A69="","",VLOOKUP($A69,'Annex 2 Designated EHV charges'!$A:$O,2,0))</f>
        <v/>
      </c>
      <c r="C69" s="90" t="str">
        <f>IF($A69="","",VLOOKUP($A69,'Annex 2 Designated EHV charges'!$A:$O,3,0))</f>
        <v/>
      </c>
      <c r="D69" s="89" t="str">
        <f>IF($A69="","",VLOOKUP($A69,'Annex 2 Designated EHV charges'!$A:$O,7,0))</f>
        <v/>
      </c>
      <c r="E69" s="94" t="str">
        <f>IFERROR(IF(VLOOKUP($A69,'Annex 2 Designated EHV charges'!$A:$O,9,FALSE)=0,"",VLOOKUP($A69,'Annex 2 Designated EHV charges'!$A:$O,9,FALSE)),"")</f>
        <v/>
      </c>
      <c r="F69" s="95" t="str">
        <f>IFERROR(IF(VLOOKUP($A69,'Annex 2 Designated EHV charges'!$A:$O,10,FALSE)=0,"",VLOOKUP($A69,'Annex 2 Designated EHV charges'!$A:$O,10,FALSE)),"")</f>
        <v/>
      </c>
      <c r="G69" s="96" t="str">
        <f>IFERROR(IF(VLOOKUP($A69,'Annex 2 Designated EHV charges'!$A:$O,11,FALSE)=0,"",VLOOKUP($A69,'Annex 2 Designated EHV charges'!$A:$O,11,FALSE)),"")</f>
        <v/>
      </c>
      <c r="H69" s="96" t="str">
        <f>IFERROR(IF(VLOOKUP($A69,'Annex 2 Designated EHV charges'!$A:$O,12,FALSE)=0,"",VLOOKUP($A69,'Annex 2 Designated EHV charges'!$A:$O,12,FALSE)),"")</f>
        <v/>
      </c>
    </row>
    <row r="70" spans="1:8" x14ac:dyDescent="0.25">
      <c r="A70" s="89" t="str">
        <f t="array" ref="A70">IFERROR(INDEX('Annex 2 Designated EHV charges'!$A$12:$A$12, MATCH(0, IF(ISBLANK('Annex 2 Designated EHV charges'!$A$12:$A$12),1, COUNTIF(A$5:$A69, 'Annex 2 Designated EHV charges'!$A$12:$A$12)), 0)),"")</f>
        <v/>
      </c>
      <c r="B70" s="89" t="str">
        <f>IF($A70="","",VLOOKUP($A70,'Annex 2 Designated EHV charges'!$A:$O,2,0))</f>
        <v/>
      </c>
      <c r="C70" s="90" t="str">
        <f>IF($A70="","",VLOOKUP($A70,'Annex 2 Designated EHV charges'!$A:$O,3,0))</f>
        <v/>
      </c>
      <c r="D70" s="89" t="str">
        <f>IF($A70="","",VLOOKUP($A70,'Annex 2 Designated EHV charges'!$A:$O,7,0))</f>
        <v/>
      </c>
      <c r="E70" s="94" t="str">
        <f>IFERROR(IF(VLOOKUP($A70,'Annex 2 Designated EHV charges'!$A:$O,9,FALSE)=0,"",VLOOKUP($A70,'Annex 2 Designated EHV charges'!$A:$O,9,FALSE)),"")</f>
        <v/>
      </c>
      <c r="F70" s="95" t="str">
        <f>IFERROR(IF(VLOOKUP($A70,'Annex 2 Designated EHV charges'!$A:$O,10,FALSE)=0,"",VLOOKUP($A70,'Annex 2 Designated EHV charges'!$A:$O,10,FALSE)),"")</f>
        <v/>
      </c>
      <c r="G70" s="96" t="str">
        <f>IFERROR(IF(VLOOKUP($A70,'Annex 2 Designated EHV charges'!$A:$O,11,FALSE)=0,"",VLOOKUP($A70,'Annex 2 Designated EHV charges'!$A:$O,11,FALSE)),"")</f>
        <v/>
      </c>
      <c r="H70" s="96" t="str">
        <f>IFERROR(IF(VLOOKUP($A70,'Annex 2 Designated EHV charges'!$A:$O,12,FALSE)=0,"",VLOOKUP($A70,'Annex 2 Designated EHV charges'!$A:$O,12,FALSE)),"")</f>
        <v/>
      </c>
    </row>
    <row r="71" spans="1:8" x14ac:dyDescent="0.25">
      <c r="A71" s="89" t="str">
        <f t="array" ref="A71">IFERROR(INDEX('Annex 2 Designated EHV charges'!$A$12:$A$12, MATCH(0, IF(ISBLANK('Annex 2 Designated EHV charges'!$A$12:$A$12),1, COUNTIF(A$5:$A70, 'Annex 2 Designated EHV charges'!$A$12:$A$12)), 0)),"")</f>
        <v/>
      </c>
      <c r="B71" s="89" t="str">
        <f>IF($A71="","",VLOOKUP($A71,'Annex 2 Designated EHV charges'!$A:$O,2,0))</f>
        <v/>
      </c>
      <c r="C71" s="90" t="str">
        <f>IF($A71="","",VLOOKUP($A71,'Annex 2 Designated EHV charges'!$A:$O,3,0))</f>
        <v/>
      </c>
      <c r="D71" s="89" t="str">
        <f>IF($A71="","",VLOOKUP($A71,'Annex 2 Designated EHV charges'!$A:$O,7,0))</f>
        <v/>
      </c>
      <c r="E71" s="94" t="str">
        <f>IFERROR(IF(VLOOKUP($A71,'Annex 2 Designated EHV charges'!$A:$O,9,FALSE)=0,"",VLOOKUP($A71,'Annex 2 Designated EHV charges'!$A:$O,9,FALSE)),"")</f>
        <v/>
      </c>
      <c r="F71" s="95" t="str">
        <f>IFERROR(IF(VLOOKUP($A71,'Annex 2 Designated EHV charges'!$A:$O,10,FALSE)=0,"",VLOOKUP($A71,'Annex 2 Designated EHV charges'!$A:$O,10,FALSE)),"")</f>
        <v/>
      </c>
      <c r="G71" s="96" t="str">
        <f>IFERROR(IF(VLOOKUP($A71,'Annex 2 Designated EHV charges'!$A:$O,11,FALSE)=0,"",VLOOKUP($A71,'Annex 2 Designated EHV charges'!$A:$O,11,FALSE)),"")</f>
        <v/>
      </c>
      <c r="H71" s="96" t="str">
        <f>IFERROR(IF(VLOOKUP($A71,'Annex 2 Designated EHV charges'!$A:$O,12,FALSE)=0,"",VLOOKUP($A71,'Annex 2 Designated EHV charges'!$A:$O,12,FALSE)),"")</f>
        <v/>
      </c>
    </row>
    <row r="72" spans="1:8" x14ac:dyDescent="0.25">
      <c r="A72" s="89" t="str">
        <f t="array" ref="A72">IFERROR(INDEX('Annex 2 Designated EHV charges'!$A$12:$A$12, MATCH(0, IF(ISBLANK('Annex 2 Designated EHV charges'!$A$12:$A$12),1, COUNTIF(A$5:$A71, 'Annex 2 Designated EHV charges'!$A$12:$A$12)), 0)),"")</f>
        <v/>
      </c>
      <c r="B72" s="89" t="str">
        <f>IF($A72="","",VLOOKUP($A72,'Annex 2 Designated EHV charges'!$A:$O,2,0))</f>
        <v/>
      </c>
      <c r="C72" s="90" t="str">
        <f>IF($A72="","",VLOOKUP($A72,'Annex 2 Designated EHV charges'!$A:$O,3,0))</f>
        <v/>
      </c>
      <c r="D72" s="89" t="str">
        <f>IF($A72="","",VLOOKUP($A72,'Annex 2 Designated EHV charges'!$A:$O,7,0))</f>
        <v/>
      </c>
      <c r="E72" s="94" t="str">
        <f>IFERROR(IF(VLOOKUP($A72,'Annex 2 Designated EHV charges'!$A:$O,9,FALSE)=0,"",VLOOKUP($A72,'Annex 2 Designated EHV charges'!$A:$O,9,FALSE)),"")</f>
        <v/>
      </c>
      <c r="F72" s="95" t="str">
        <f>IFERROR(IF(VLOOKUP($A72,'Annex 2 Designated EHV charges'!$A:$O,10,FALSE)=0,"",VLOOKUP($A72,'Annex 2 Designated EHV charges'!$A:$O,10,FALSE)),"")</f>
        <v/>
      </c>
      <c r="G72" s="96" t="str">
        <f>IFERROR(IF(VLOOKUP($A72,'Annex 2 Designated EHV charges'!$A:$O,11,FALSE)=0,"",VLOOKUP($A72,'Annex 2 Designated EHV charges'!$A:$O,11,FALSE)),"")</f>
        <v/>
      </c>
      <c r="H72" s="96" t="str">
        <f>IFERROR(IF(VLOOKUP($A72,'Annex 2 Designated EHV charges'!$A:$O,12,FALSE)=0,"",VLOOKUP($A72,'Annex 2 Designated EHV charges'!$A:$O,12,FALSE)),"")</f>
        <v/>
      </c>
    </row>
    <row r="73" spans="1:8" x14ac:dyDescent="0.25">
      <c r="A73" s="89" t="str">
        <f t="array" ref="A73">IFERROR(INDEX('Annex 2 Designated EHV charges'!$A$12:$A$12, MATCH(0, IF(ISBLANK('Annex 2 Designated EHV charges'!$A$12:$A$12),1, COUNTIF(A$5:$A72, 'Annex 2 Designated EHV charges'!$A$12:$A$12)), 0)),"")</f>
        <v/>
      </c>
      <c r="B73" s="89" t="str">
        <f>IF($A73="","",VLOOKUP($A73,'Annex 2 Designated EHV charges'!$A:$O,2,0))</f>
        <v/>
      </c>
      <c r="C73" s="90" t="str">
        <f>IF($A73="","",VLOOKUP($A73,'Annex 2 Designated EHV charges'!$A:$O,3,0))</f>
        <v/>
      </c>
      <c r="D73" s="89" t="str">
        <f>IF($A73="","",VLOOKUP($A73,'Annex 2 Designated EHV charges'!$A:$O,7,0))</f>
        <v/>
      </c>
      <c r="E73" s="94" t="str">
        <f>IFERROR(IF(VLOOKUP($A73,'Annex 2 Designated EHV charges'!$A:$O,9,FALSE)=0,"",VLOOKUP($A73,'Annex 2 Designated EHV charges'!$A:$O,9,FALSE)),"")</f>
        <v/>
      </c>
      <c r="F73" s="95" t="str">
        <f>IFERROR(IF(VLOOKUP($A73,'Annex 2 Designated EHV charges'!$A:$O,10,FALSE)=0,"",VLOOKUP($A73,'Annex 2 Designated EHV charges'!$A:$O,10,FALSE)),"")</f>
        <v/>
      </c>
      <c r="G73" s="96" t="str">
        <f>IFERROR(IF(VLOOKUP($A73,'Annex 2 Designated EHV charges'!$A:$O,11,FALSE)=0,"",VLOOKUP($A73,'Annex 2 Designated EHV charges'!$A:$O,11,FALSE)),"")</f>
        <v/>
      </c>
      <c r="H73" s="96" t="str">
        <f>IFERROR(IF(VLOOKUP($A73,'Annex 2 Designated EHV charges'!$A:$O,12,FALSE)=0,"",VLOOKUP($A73,'Annex 2 Designated EHV charges'!$A:$O,12,FALSE)),"")</f>
        <v/>
      </c>
    </row>
    <row r="74" spans="1:8" x14ac:dyDescent="0.25">
      <c r="A74" s="89" t="str">
        <f t="array" ref="A74">IFERROR(INDEX('Annex 2 Designated EHV charges'!$A$12:$A$12, MATCH(0, IF(ISBLANK('Annex 2 Designated EHV charges'!$A$12:$A$12),1, COUNTIF(A$5:$A73, 'Annex 2 Designated EHV charges'!$A$12:$A$12)), 0)),"")</f>
        <v/>
      </c>
      <c r="B74" s="89" t="str">
        <f>IF($A74="","",VLOOKUP($A74,'Annex 2 Designated EHV charges'!$A:$O,2,0))</f>
        <v/>
      </c>
      <c r="C74" s="90" t="str">
        <f>IF($A74="","",VLOOKUP($A74,'Annex 2 Designated EHV charges'!$A:$O,3,0))</f>
        <v/>
      </c>
      <c r="D74" s="89" t="str">
        <f>IF($A74="","",VLOOKUP($A74,'Annex 2 Designated EHV charges'!$A:$O,7,0))</f>
        <v/>
      </c>
      <c r="E74" s="94" t="str">
        <f>IFERROR(IF(VLOOKUP($A74,'Annex 2 Designated EHV charges'!$A:$O,9,FALSE)=0,"",VLOOKUP($A74,'Annex 2 Designated EHV charges'!$A:$O,9,FALSE)),"")</f>
        <v/>
      </c>
      <c r="F74" s="95" t="str">
        <f>IFERROR(IF(VLOOKUP($A74,'Annex 2 Designated EHV charges'!$A:$O,10,FALSE)=0,"",VLOOKUP($A74,'Annex 2 Designated EHV charges'!$A:$O,10,FALSE)),"")</f>
        <v/>
      </c>
      <c r="G74" s="96" t="str">
        <f>IFERROR(IF(VLOOKUP($A74,'Annex 2 Designated EHV charges'!$A:$O,11,FALSE)=0,"",VLOOKUP($A74,'Annex 2 Designated EHV charges'!$A:$O,11,FALSE)),"")</f>
        <v/>
      </c>
      <c r="H74" s="96" t="str">
        <f>IFERROR(IF(VLOOKUP($A74,'Annex 2 Designated EHV charges'!$A:$O,12,FALSE)=0,"",VLOOKUP($A74,'Annex 2 Designated EHV charges'!$A:$O,12,FALSE)),"")</f>
        <v/>
      </c>
    </row>
    <row r="75" spans="1:8" x14ac:dyDescent="0.25">
      <c r="A75" s="89" t="str">
        <f t="array" ref="A75">IFERROR(INDEX('Annex 2 Designated EHV charges'!$A$12:$A$12, MATCH(0, IF(ISBLANK('Annex 2 Designated EHV charges'!$A$12:$A$12),1, COUNTIF(A$5:$A74, 'Annex 2 Designated EHV charges'!$A$12:$A$12)), 0)),"")</f>
        <v/>
      </c>
      <c r="B75" s="89" t="str">
        <f>IF($A75="","",VLOOKUP($A75,'Annex 2 Designated EHV charges'!$A:$O,2,0))</f>
        <v/>
      </c>
      <c r="C75" s="90" t="str">
        <f>IF($A75="","",VLOOKUP($A75,'Annex 2 Designated EHV charges'!$A:$O,3,0))</f>
        <v/>
      </c>
      <c r="D75" s="89" t="str">
        <f>IF($A75="","",VLOOKUP($A75,'Annex 2 Designated EHV charges'!$A:$O,7,0))</f>
        <v/>
      </c>
      <c r="E75" s="94" t="str">
        <f>IFERROR(IF(VLOOKUP($A75,'Annex 2 Designated EHV charges'!$A:$O,9,FALSE)=0,"",VLOOKUP($A75,'Annex 2 Designated EHV charges'!$A:$O,9,FALSE)),"")</f>
        <v/>
      </c>
      <c r="F75" s="95" t="str">
        <f>IFERROR(IF(VLOOKUP($A75,'Annex 2 Designated EHV charges'!$A:$O,10,FALSE)=0,"",VLOOKUP($A75,'Annex 2 Designated EHV charges'!$A:$O,10,FALSE)),"")</f>
        <v/>
      </c>
      <c r="G75" s="96" t="str">
        <f>IFERROR(IF(VLOOKUP($A75,'Annex 2 Designated EHV charges'!$A:$O,11,FALSE)=0,"",VLOOKUP($A75,'Annex 2 Designated EHV charges'!$A:$O,11,FALSE)),"")</f>
        <v/>
      </c>
      <c r="H75" s="96" t="str">
        <f>IFERROR(IF(VLOOKUP($A75,'Annex 2 Designated EHV charges'!$A:$O,12,FALSE)=0,"",VLOOKUP($A75,'Annex 2 Designated EHV charges'!$A:$O,12,FALSE)),"")</f>
        <v/>
      </c>
    </row>
    <row r="76" spans="1:8" x14ac:dyDescent="0.25">
      <c r="A76" s="89" t="str">
        <f t="array" ref="A76">IFERROR(INDEX('Annex 2 Designated EHV charges'!$A$12:$A$12, MATCH(0, IF(ISBLANK('Annex 2 Designated EHV charges'!$A$12:$A$12),1, COUNTIF(A$5:$A75, 'Annex 2 Designated EHV charges'!$A$12:$A$12)), 0)),"")</f>
        <v/>
      </c>
      <c r="B76" s="89" t="str">
        <f>IF($A76="","",VLOOKUP($A76,'Annex 2 Designated EHV charges'!$A:$O,2,0))</f>
        <v/>
      </c>
      <c r="C76" s="90" t="str">
        <f>IF($A76="","",VLOOKUP($A76,'Annex 2 Designated EHV charges'!$A:$O,3,0))</f>
        <v/>
      </c>
      <c r="D76" s="89" t="str">
        <f>IF($A76="","",VLOOKUP($A76,'Annex 2 Designated EHV charges'!$A:$O,7,0))</f>
        <v/>
      </c>
      <c r="E76" s="94" t="str">
        <f>IFERROR(IF(VLOOKUP($A76,'Annex 2 Designated EHV charges'!$A:$O,9,FALSE)=0,"",VLOOKUP($A76,'Annex 2 Designated EHV charges'!$A:$O,9,FALSE)),"")</f>
        <v/>
      </c>
      <c r="F76" s="95" t="str">
        <f>IFERROR(IF(VLOOKUP($A76,'Annex 2 Designated EHV charges'!$A:$O,10,FALSE)=0,"",VLOOKUP($A76,'Annex 2 Designated EHV charges'!$A:$O,10,FALSE)),"")</f>
        <v/>
      </c>
      <c r="G76" s="96" t="str">
        <f>IFERROR(IF(VLOOKUP($A76,'Annex 2 Designated EHV charges'!$A:$O,11,FALSE)=0,"",VLOOKUP($A76,'Annex 2 Designated EHV charges'!$A:$O,11,FALSE)),"")</f>
        <v/>
      </c>
      <c r="H76" s="96" t="str">
        <f>IFERROR(IF(VLOOKUP($A76,'Annex 2 Designated EHV charges'!$A:$O,12,FALSE)=0,"",VLOOKUP($A76,'Annex 2 Designated EHV charges'!$A:$O,12,FALSE)),"")</f>
        <v/>
      </c>
    </row>
    <row r="77" spans="1:8" x14ac:dyDescent="0.25">
      <c r="A77" s="89" t="str">
        <f t="array" ref="A77">IFERROR(INDEX('Annex 2 Designated EHV charges'!$A$12:$A$12, MATCH(0, IF(ISBLANK('Annex 2 Designated EHV charges'!$A$12:$A$12),1, COUNTIF(A$5:$A76, 'Annex 2 Designated EHV charges'!$A$12:$A$12)), 0)),"")</f>
        <v/>
      </c>
      <c r="B77" s="89" t="str">
        <f>IF($A77="","",VLOOKUP($A77,'Annex 2 Designated EHV charges'!$A:$O,2,0))</f>
        <v/>
      </c>
      <c r="C77" s="90" t="str">
        <f>IF($A77="","",VLOOKUP($A77,'Annex 2 Designated EHV charges'!$A:$O,3,0))</f>
        <v/>
      </c>
      <c r="D77" s="89" t="str">
        <f>IF($A77="","",VLOOKUP($A77,'Annex 2 Designated EHV charges'!$A:$O,7,0))</f>
        <v/>
      </c>
      <c r="E77" s="94" t="str">
        <f>IFERROR(IF(VLOOKUP($A77,'Annex 2 Designated EHV charges'!$A:$O,9,FALSE)=0,"",VLOOKUP($A77,'Annex 2 Designated EHV charges'!$A:$O,9,FALSE)),"")</f>
        <v/>
      </c>
      <c r="F77" s="95" t="str">
        <f>IFERROR(IF(VLOOKUP($A77,'Annex 2 Designated EHV charges'!$A:$O,10,FALSE)=0,"",VLOOKUP($A77,'Annex 2 Designated EHV charges'!$A:$O,10,FALSE)),"")</f>
        <v/>
      </c>
      <c r="G77" s="96" t="str">
        <f>IFERROR(IF(VLOOKUP($A77,'Annex 2 Designated EHV charges'!$A:$O,11,FALSE)=0,"",VLOOKUP($A77,'Annex 2 Designated EHV charges'!$A:$O,11,FALSE)),"")</f>
        <v/>
      </c>
      <c r="H77" s="96" t="str">
        <f>IFERROR(IF(VLOOKUP($A77,'Annex 2 Designated EHV charges'!$A:$O,12,FALSE)=0,"",VLOOKUP($A77,'Annex 2 Designated EHV charges'!$A:$O,12,FALSE)),"")</f>
        <v/>
      </c>
    </row>
    <row r="78" spans="1:8" x14ac:dyDescent="0.25">
      <c r="A78" s="89" t="str">
        <f t="array" ref="A78">IFERROR(INDEX('Annex 2 Designated EHV charges'!$A$12:$A$12, MATCH(0, IF(ISBLANK('Annex 2 Designated EHV charges'!$A$12:$A$12),1, COUNTIF(A$5:$A77, 'Annex 2 Designated EHV charges'!$A$12:$A$12)), 0)),"")</f>
        <v/>
      </c>
      <c r="B78" s="89" t="str">
        <f>IF($A78="","",VLOOKUP($A78,'Annex 2 Designated EHV charges'!$A:$O,2,0))</f>
        <v/>
      </c>
      <c r="C78" s="90" t="str">
        <f>IF($A78="","",VLOOKUP($A78,'Annex 2 Designated EHV charges'!$A:$O,3,0))</f>
        <v/>
      </c>
      <c r="D78" s="89" t="str">
        <f>IF($A78="","",VLOOKUP($A78,'Annex 2 Designated EHV charges'!$A:$O,7,0))</f>
        <v/>
      </c>
      <c r="E78" s="94" t="str">
        <f>IFERROR(IF(VLOOKUP($A78,'Annex 2 Designated EHV charges'!$A:$O,9,FALSE)=0,"",VLOOKUP($A78,'Annex 2 Designated EHV charges'!$A:$O,9,FALSE)),"")</f>
        <v/>
      </c>
      <c r="F78" s="95" t="str">
        <f>IFERROR(IF(VLOOKUP($A78,'Annex 2 Designated EHV charges'!$A:$O,10,FALSE)=0,"",VLOOKUP($A78,'Annex 2 Designated EHV charges'!$A:$O,10,FALSE)),"")</f>
        <v/>
      </c>
      <c r="G78" s="96" t="str">
        <f>IFERROR(IF(VLOOKUP($A78,'Annex 2 Designated EHV charges'!$A:$O,11,FALSE)=0,"",VLOOKUP($A78,'Annex 2 Designated EHV charges'!$A:$O,11,FALSE)),"")</f>
        <v/>
      </c>
      <c r="H78" s="96" t="str">
        <f>IFERROR(IF(VLOOKUP($A78,'Annex 2 Designated EHV charges'!$A:$O,12,FALSE)=0,"",VLOOKUP($A78,'Annex 2 Designated EHV charges'!$A:$O,12,FALSE)),"")</f>
        <v/>
      </c>
    </row>
    <row r="79" spans="1:8" x14ac:dyDescent="0.25">
      <c r="A79" s="89" t="str">
        <f t="array" ref="A79">IFERROR(INDEX('Annex 2 Designated EHV charges'!$A$12:$A$12, MATCH(0, IF(ISBLANK('Annex 2 Designated EHV charges'!$A$12:$A$12),1, COUNTIF(A$5:$A78, 'Annex 2 Designated EHV charges'!$A$12:$A$12)), 0)),"")</f>
        <v/>
      </c>
      <c r="B79" s="89" t="str">
        <f>IF($A79="","",VLOOKUP($A79,'Annex 2 Designated EHV charges'!$A:$O,2,0))</f>
        <v/>
      </c>
      <c r="C79" s="90" t="str">
        <f>IF($A79="","",VLOOKUP($A79,'Annex 2 Designated EHV charges'!$A:$O,3,0))</f>
        <v/>
      </c>
      <c r="D79" s="89" t="str">
        <f>IF($A79="","",VLOOKUP($A79,'Annex 2 Designated EHV charges'!$A:$O,7,0))</f>
        <v/>
      </c>
      <c r="E79" s="94" t="str">
        <f>IFERROR(IF(VLOOKUP($A79,'Annex 2 Designated EHV charges'!$A:$O,9,FALSE)=0,"",VLOOKUP($A79,'Annex 2 Designated EHV charges'!$A:$O,9,FALSE)),"")</f>
        <v/>
      </c>
      <c r="F79" s="95" t="str">
        <f>IFERROR(IF(VLOOKUP($A79,'Annex 2 Designated EHV charges'!$A:$O,10,FALSE)=0,"",VLOOKUP($A79,'Annex 2 Designated EHV charges'!$A:$O,10,FALSE)),"")</f>
        <v/>
      </c>
      <c r="G79" s="96" t="str">
        <f>IFERROR(IF(VLOOKUP($A79,'Annex 2 Designated EHV charges'!$A:$O,11,FALSE)=0,"",VLOOKUP($A79,'Annex 2 Designated EHV charges'!$A:$O,11,FALSE)),"")</f>
        <v/>
      </c>
      <c r="H79" s="96" t="str">
        <f>IFERROR(IF(VLOOKUP($A79,'Annex 2 Designated EHV charges'!$A:$O,12,FALSE)=0,"",VLOOKUP($A79,'Annex 2 Designated EHV charges'!$A:$O,12,FALSE)),"")</f>
        <v/>
      </c>
    </row>
    <row r="80" spans="1:8" x14ac:dyDescent="0.25">
      <c r="A80" s="89" t="str">
        <f t="array" ref="A80">IFERROR(INDEX('Annex 2 Designated EHV charges'!$A$12:$A$12, MATCH(0, IF(ISBLANK('Annex 2 Designated EHV charges'!$A$12:$A$12),1, COUNTIF(A$5:$A79, 'Annex 2 Designated EHV charges'!$A$12:$A$12)), 0)),"")</f>
        <v/>
      </c>
      <c r="B80" s="89" t="str">
        <f>IF($A80="","",VLOOKUP($A80,'Annex 2 Designated EHV charges'!$A:$O,2,0))</f>
        <v/>
      </c>
      <c r="C80" s="90" t="str">
        <f>IF($A80="","",VLOOKUP($A80,'Annex 2 Designated EHV charges'!$A:$O,3,0))</f>
        <v/>
      </c>
      <c r="D80" s="89" t="str">
        <f>IF($A80="","",VLOOKUP($A80,'Annex 2 Designated EHV charges'!$A:$O,7,0))</f>
        <v/>
      </c>
      <c r="E80" s="94" t="str">
        <f>IFERROR(IF(VLOOKUP($A80,'Annex 2 Designated EHV charges'!$A:$O,9,FALSE)=0,"",VLOOKUP($A80,'Annex 2 Designated EHV charges'!$A:$O,9,FALSE)),"")</f>
        <v/>
      </c>
      <c r="F80" s="95" t="str">
        <f>IFERROR(IF(VLOOKUP($A80,'Annex 2 Designated EHV charges'!$A:$O,10,FALSE)=0,"",VLOOKUP($A80,'Annex 2 Designated EHV charges'!$A:$O,10,FALSE)),"")</f>
        <v/>
      </c>
      <c r="G80" s="96" t="str">
        <f>IFERROR(IF(VLOOKUP($A80,'Annex 2 Designated EHV charges'!$A:$O,11,FALSE)=0,"",VLOOKUP($A80,'Annex 2 Designated EHV charges'!$A:$O,11,FALSE)),"")</f>
        <v/>
      </c>
      <c r="H80" s="96" t="str">
        <f>IFERROR(IF(VLOOKUP($A80,'Annex 2 Designated EHV charges'!$A:$O,12,FALSE)=0,"",VLOOKUP($A80,'Annex 2 Designated EHV charges'!$A:$O,12,FALSE)),"")</f>
        <v/>
      </c>
    </row>
    <row r="81" spans="1:8" x14ac:dyDescent="0.25">
      <c r="A81" s="89" t="str">
        <f t="array" ref="A81">IFERROR(INDEX('Annex 2 Designated EHV charges'!$A$12:$A$12, MATCH(0, IF(ISBLANK('Annex 2 Designated EHV charges'!$A$12:$A$12),1, COUNTIF(A$5:$A80, 'Annex 2 Designated EHV charges'!$A$12:$A$12)), 0)),"")</f>
        <v/>
      </c>
      <c r="B81" s="89" t="str">
        <f>IF($A81="","",VLOOKUP($A81,'Annex 2 Designated EHV charges'!$A:$O,2,0))</f>
        <v/>
      </c>
      <c r="C81" s="90" t="str">
        <f>IF($A81="","",VLOOKUP($A81,'Annex 2 Designated EHV charges'!$A:$O,3,0))</f>
        <v/>
      </c>
      <c r="D81" s="89" t="str">
        <f>IF($A81="","",VLOOKUP($A81,'Annex 2 Designated EHV charges'!$A:$O,7,0))</f>
        <v/>
      </c>
      <c r="E81" s="94" t="str">
        <f>IFERROR(IF(VLOOKUP($A81,'Annex 2 Designated EHV charges'!$A:$O,9,FALSE)=0,"",VLOOKUP($A81,'Annex 2 Designated EHV charges'!$A:$O,9,FALSE)),"")</f>
        <v/>
      </c>
      <c r="F81" s="95" t="str">
        <f>IFERROR(IF(VLOOKUP($A81,'Annex 2 Designated EHV charges'!$A:$O,10,FALSE)=0,"",VLOOKUP($A81,'Annex 2 Designated EHV charges'!$A:$O,10,FALSE)),"")</f>
        <v/>
      </c>
      <c r="G81" s="96" t="str">
        <f>IFERROR(IF(VLOOKUP($A81,'Annex 2 Designated EHV charges'!$A:$O,11,FALSE)=0,"",VLOOKUP($A81,'Annex 2 Designated EHV charges'!$A:$O,11,FALSE)),"")</f>
        <v/>
      </c>
      <c r="H81" s="96" t="str">
        <f>IFERROR(IF(VLOOKUP($A81,'Annex 2 Designated EHV charges'!$A:$O,12,FALSE)=0,"",VLOOKUP($A81,'Annex 2 Designated EHV charges'!$A:$O,12,FALSE)),"")</f>
        <v/>
      </c>
    </row>
    <row r="82" spans="1:8" x14ac:dyDescent="0.25">
      <c r="A82" s="89" t="str">
        <f t="array" ref="A82">IFERROR(INDEX('Annex 2 Designated EHV charges'!$A$12:$A$12, MATCH(0, IF(ISBLANK('Annex 2 Designated EHV charges'!$A$12:$A$12),1, COUNTIF(A$5:$A81, 'Annex 2 Designated EHV charges'!$A$12:$A$12)), 0)),"")</f>
        <v/>
      </c>
      <c r="B82" s="89" t="str">
        <f>IF($A82="","",VLOOKUP($A82,'Annex 2 Designated EHV charges'!$A:$O,2,0))</f>
        <v/>
      </c>
      <c r="C82" s="90" t="str">
        <f>IF($A82="","",VLOOKUP($A82,'Annex 2 Designated EHV charges'!$A:$O,3,0))</f>
        <v/>
      </c>
      <c r="D82" s="89" t="str">
        <f>IF($A82="","",VLOOKUP($A82,'Annex 2 Designated EHV charges'!$A:$O,7,0))</f>
        <v/>
      </c>
      <c r="E82" s="94" t="str">
        <f>IFERROR(IF(VLOOKUP($A82,'Annex 2 Designated EHV charges'!$A:$O,9,FALSE)=0,"",VLOOKUP($A82,'Annex 2 Designated EHV charges'!$A:$O,9,FALSE)),"")</f>
        <v/>
      </c>
      <c r="F82" s="95" t="str">
        <f>IFERROR(IF(VLOOKUP($A82,'Annex 2 Designated EHV charges'!$A:$O,10,FALSE)=0,"",VLOOKUP($A82,'Annex 2 Designated EHV charges'!$A:$O,10,FALSE)),"")</f>
        <v/>
      </c>
      <c r="G82" s="96" t="str">
        <f>IFERROR(IF(VLOOKUP($A82,'Annex 2 Designated EHV charges'!$A:$O,11,FALSE)=0,"",VLOOKUP($A82,'Annex 2 Designated EHV charges'!$A:$O,11,FALSE)),"")</f>
        <v/>
      </c>
      <c r="H82" s="96" t="str">
        <f>IFERROR(IF(VLOOKUP($A82,'Annex 2 Designated EHV charges'!$A:$O,12,FALSE)=0,"",VLOOKUP($A82,'Annex 2 Designated EHV charges'!$A:$O,12,FALSE)),"")</f>
        <v/>
      </c>
    </row>
    <row r="83" spans="1:8" x14ac:dyDescent="0.25">
      <c r="A83" s="89" t="str">
        <f t="array" ref="A83">IFERROR(INDEX('Annex 2 Designated EHV charges'!$A$12:$A$12, MATCH(0, IF(ISBLANK('Annex 2 Designated EHV charges'!$A$12:$A$12),1, COUNTIF(A$5:$A82, 'Annex 2 Designated EHV charges'!$A$12:$A$12)), 0)),"")</f>
        <v/>
      </c>
      <c r="B83" s="89" t="str">
        <f>IF($A83="","",VLOOKUP($A83,'Annex 2 Designated EHV charges'!$A:$O,2,0))</f>
        <v/>
      </c>
      <c r="C83" s="90" t="str">
        <f>IF($A83="","",VLOOKUP($A83,'Annex 2 Designated EHV charges'!$A:$O,3,0))</f>
        <v/>
      </c>
      <c r="D83" s="89" t="str">
        <f>IF($A83="","",VLOOKUP($A83,'Annex 2 Designated EHV charges'!$A:$O,7,0))</f>
        <v/>
      </c>
      <c r="E83" s="94" t="str">
        <f>IFERROR(IF(VLOOKUP($A83,'Annex 2 Designated EHV charges'!$A:$O,9,FALSE)=0,"",VLOOKUP($A83,'Annex 2 Designated EHV charges'!$A:$O,9,FALSE)),"")</f>
        <v/>
      </c>
      <c r="F83" s="95" t="str">
        <f>IFERROR(IF(VLOOKUP($A83,'Annex 2 Designated EHV charges'!$A:$O,10,FALSE)=0,"",VLOOKUP($A83,'Annex 2 Designated EHV charges'!$A:$O,10,FALSE)),"")</f>
        <v/>
      </c>
      <c r="G83" s="96" t="str">
        <f>IFERROR(IF(VLOOKUP($A83,'Annex 2 Designated EHV charges'!$A:$O,11,FALSE)=0,"",VLOOKUP($A83,'Annex 2 Designated EHV charges'!$A:$O,11,FALSE)),"")</f>
        <v/>
      </c>
      <c r="H83" s="96" t="str">
        <f>IFERROR(IF(VLOOKUP($A83,'Annex 2 Designated EHV charges'!$A:$O,12,FALSE)=0,"",VLOOKUP($A83,'Annex 2 Designated EHV charges'!$A:$O,12,FALSE)),"")</f>
        <v/>
      </c>
    </row>
    <row r="84" spans="1:8" x14ac:dyDescent="0.25">
      <c r="A84" s="89" t="str">
        <f t="array" ref="A84">IFERROR(INDEX('Annex 2 Designated EHV charges'!$A$12:$A$12, MATCH(0, IF(ISBLANK('Annex 2 Designated EHV charges'!$A$12:$A$12),1, COUNTIF(A$5:$A83, 'Annex 2 Designated EHV charges'!$A$12:$A$12)), 0)),"")</f>
        <v/>
      </c>
      <c r="B84" s="89" t="str">
        <f>IF($A84="","",VLOOKUP($A84,'Annex 2 Designated EHV charges'!$A:$O,2,0))</f>
        <v/>
      </c>
      <c r="C84" s="90" t="str">
        <f>IF($A84="","",VLOOKUP($A84,'Annex 2 Designated EHV charges'!$A:$O,3,0))</f>
        <v/>
      </c>
      <c r="D84" s="89" t="str">
        <f>IF($A84="","",VLOOKUP($A84,'Annex 2 Designated EHV charges'!$A:$O,7,0))</f>
        <v/>
      </c>
      <c r="E84" s="94" t="str">
        <f>IFERROR(IF(VLOOKUP($A84,'Annex 2 Designated EHV charges'!$A:$O,9,FALSE)=0,"",VLOOKUP($A84,'Annex 2 Designated EHV charges'!$A:$O,9,FALSE)),"")</f>
        <v/>
      </c>
      <c r="F84" s="95" t="str">
        <f>IFERROR(IF(VLOOKUP($A84,'Annex 2 Designated EHV charges'!$A:$O,10,FALSE)=0,"",VLOOKUP($A84,'Annex 2 Designated EHV charges'!$A:$O,10,FALSE)),"")</f>
        <v/>
      </c>
      <c r="G84" s="96" t="str">
        <f>IFERROR(IF(VLOOKUP($A84,'Annex 2 Designated EHV charges'!$A:$O,11,FALSE)=0,"",VLOOKUP($A84,'Annex 2 Designated EHV charges'!$A:$O,11,FALSE)),"")</f>
        <v/>
      </c>
      <c r="H84" s="96" t="str">
        <f>IFERROR(IF(VLOOKUP($A84,'Annex 2 Designated EHV charges'!$A:$O,12,FALSE)=0,"",VLOOKUP($A84,'Annex 2 Designated EHV charges'!$A:$O,12,FALSE)),"")</f>
        <v/>
      </c>
    </row>
    <row r="85" spans="1:8" x14ac:dyDescent="0.25">
      <c r="A85" s="89" t="str">
        <f t="array" ref="A85">IFERROR(INDEX('Annex 2 Designated EHV charges'!$A$12:$A$12, MATCH(0, IF(ISBLANK('Annex 2 Designated EHV charges'!$A$12:$A$12),1, COUNTIF(A$5:$A84, 'Annex 2 Designated EHV charges'!$A$12:$A$12)), 0)),"")</f>
        <v/>
      </c>
      <c r="B85" s="89" t="str">
        <f>IF($A85="","",VLOOKUP($A85,'Annex 2 Designated EHV charges'!$A:$O,2,0))</f>
        <v/>
      </c>
      <c r="C85" s="90" t="str">
        <f>IF($A85="","",VLOOKUP($A85,'Annex 2 Designated EHV charges'!$A:$O,3,0))</f>
        <v/>
      </c>
      <c r="D85" s="89" t="str">
        <f>IF($A85="","",VLOOKUP($A85,'Annex 2 Designated EHV charges'!$A:$O,7,0))</f>
        <v/>
      </c>
      <c r="E85" s="94" t="str">
        <f>IFERROR(IF(VLOOKUP($A85,'Annex 2 Designated EHV charges'!$A:$O,9,FALSE)=0,"",VLOOKUP($A85,'Annex 2 Designated EHV charges'!$A:$O,9,FALSE)),"")</f>
        <v/>
      </c>
      <c r="F85" s="95" t="str">
        <f>IFERROR(IF(VLOOKUP($A85,'Annex 2 Designated EHV charges'!$A:$O,10,FALSE)=0,"",VLOOKUP($A85,'Annex 2 Designated EHV charges'!$A:$O,10,FALSE)),"")</f>
        <v/>
      </c>
      <c r="G85" s="96" t="str">
        <f>IFERROR(IF(VLOOKUP($A85,'Annex 2 Designated EHV charges'!$A:$O,11,FALSE)=0,"",VLOOKUP($A85,'Annex 2 Designated EHV charges'!$A:$O,11,FALSE)),"")</f>
        <v/>
      </c>
      <c r="H85" s="96" t="str">
        <f>IFERROR(IF(VLOOKUP($A85,'Annex 2 Designated EHV charges'!$A:$O,12,FALSE)=0,"",VLOOKUP($A85,'Annex 2 Designated EHV charges'!$A:$O,12,FALSE)),"")</f>
        <v/>
      </c>
    </row>
    <row r="86" spans="1:8" x14ac:dyDescent="0.25">
      <c r="A86" s="89" t="str">
        <f t="array" ref="A86">IFERROR(INDEX('Annex 2 Designated EHV charges'!$A$12:$A$12, MATCH(0, IF(ISBLANK('Annex 2 Designated EHV charges'!$A$12:$A$12),1, COUNTIF(A$5:$A85, 'Annex 2 Designated EHV charges'!$A$12:$A$12)), 0)),"")</f>
        <v/>
      </c>
      <c r="B86" s="89" t="str">
        <f>IF($A86="","",VLOOKUP($A86,'Annex 2 Designated EHV charges'!$A:$O,2,0))</f>
        <v/>
      </c>
      <c r="C86" s="90" t="str">
        <f>IF($A86="","",VLOOKUP($A86,'Annex 2 Designated EHV charges'!$A:$O,3,0))</f>
        <v/>
      </c>
      <c r="D86" s="89" t="str">
        <f>IF($A86="","",VLOOKUP($A86,'Annex 2 Designated EHV charges'!$A:$O,7,0))</f>
        <v/>
      </c>
      <c r="E86" s="94" t="str">
        <f>IFERROR(IF(VLOOKUP($A86,'Annex 2 Designated EHV charges'!$A:$O,9,FALSE)=0,"",VLOOKUP($A86,'Annex 2 Designated EHV charges'!$A:$O,9,FALSE)),"")</f>
        <v/>
      </c>
      <c r="F86" s="95" t="str">
        <f>IFERROR(IF(VLOOKUP($A86,'Annex 2 Designated EHV charges'!$A:$O,10,FALSE)=0,"",VLOOKUP($A86,'Annex 2 Designated EHV charges'!$A:$O,10,FALSE)),"")</f>
        <v/>
      </c>
      <c r="G86" s="96" t="str">
        <f>IFERROR(IF(VLOOKUP($A86,'Annex 2 Designated EHV charges'!$A:$O,11,FALSE)=0,"",VLOOKUP($A86,'Annex 2 Designated EHV charges'!$A:$O,11,FALSE)),"")</f>
        <v/>
      </c>
      <c r="H86" s="96" t="str">
        <f>IFERROR(IF(VLOOKUP($A86,'Annex 2 Designated EHV charges'!$A:$O,12,FALSE)=0,"",VLOOKUP($A86,'Annex 2 Designated EHV charges'!$A:$O,12,FALSE)),"")</f>
        <v/>
      </c>
    </row>
    <row r="87" spans="1:8" x14ac:dyDescent="0.25">
      <c r="A87" s="89" t="str">
        <f t="array" ref="A87">IFERROR(INDEX('Annex 2 Designated EHV charges'!$A$12:$A$12, MATCH(0, IF(ISBLANK('Annex 2 Designated EHV charges'!$A$12:$A$12),1, COUNTIF(A$5:$A86, 'Annex 2 Designated EHV charges'!$A$12:$A$12)), 0)),"")</f>
        <v/>
      </c>
      <c r="B87" s="89" t="str">
        <f>IF($A87="","",VLOOKUP($A87,'Annex 2 Designated EHV charges'!$A:$O,2,0))</f>
        <v/>
      </c>
      <c r="C87" s="90" t="str">
        <f>IF($A87="","",VLOOKUP($A87,'Annex 2 Designated EHV charges'!$A:$O,3,0))</f>
        <v/>
      </c>
      <c r="D87" s="89" t="str">
        <f>IF($A87="","",VLOOKUP($A87,'Annex 2 Designated EHV charges'!$A:$O,7,0))</f>
        <v/>
      </c>
      <c r="E87" s="94" t="str">
        <f>IFERROR(IF(VLOOKUP($A87,'Annex 2 Designated EHV charges'!$A:$O,9,FALSE)=0,"",VLOOKUP($A87,'Annex 2 Designated EHV charges'!$A:$O,9,FALSE)),"")</f>
        <v/>
      </c>
      <c r="F87" s="95" t="str">
        <f>IFERROR(IF(VLOOKUP($A87,'Annex 2 Designated EHV charges'!$A:$O,10,FALSE)=0,"",VLOOKUP($A87,'Annex 2 Designated EHV charges'!$A:$O,10,FALSE)),"")</f>
        <v/>
      </c>
      <c r="G87" s="96" t="str">
        <f>IFERROR(IF(VLOOKUP($A87,'Annex 2 Designated EHV charges'!$A:$O,11,FALSE)=0,"",VLOOKUP($A87,'Annex 2 Designated EHV charges'!$A:$O,11,FALSE)),"")</f>
        <v/>
      </c>
      <c r="H87" s="96" t="str">
        <f>IFERROR(IF(VLOOKUP($A87,'Annex 2 Designated EHV charges'!$A:$O,12,FALSE)=0,"",VLOOKUP($A87,'Annex 2 Designated EHV charges'!$A:$O,12,FALSE)),"")</f>
        <v/>
      </c>
    </row>
    <row r="88" spans="1:8" x14ac:dyDescent="0.25">
      <c r="A88" s="89" t="str">
        <f t="array" ref="A88">IFERROR(INDEX('Annex 2 Designated EHV charges'!$A$12:$A$12, MATCH(0, IF(ISBLANK('Annex 2 Designated EHV charges'!$A$12:$A$12),1, COUNTIF(A$5:$A87, 'Annex 2 Designated EHV charges'!$A$12:$A$12)), 0)),"")</f>
        <v/>
      </c>
      <c r="B88" s="89" t="str">
        <f>IF($A88="","",VLOOKUP($A88,'Annex 2 Designated EHV charges'!$A:$O,2,0))</f>
        <v/>
      </c>
      <c r="C88" s="90" t="str">
        <f>IF($A88="","",VLOOKUP($A88,'Annex 2 Designated EHV charges'!$A:$O,3,0))</f>
        <v/>
      </c>
      <c r="D88" s="89" t="str">
        <f>IF($A88="","",VLOOKUP($A88,'Annex 2 Designated EHV charges'!$A:$O,7,0))</f>
        <v/>
      </c>
      <c r="E88" s="94" t="str">
        <f>IFERROR(IF(VLOOKUP($A88,'Annex 2 Designated EHV charges'!$A:$O,9,FALSE)=0,"",VLOOKUP($A88,'Annex 2 Designated EHV charges'!$A:$O,9,FALSE)),"")</f>
        <v/>
      </c>
      <c r="F88" s="95" t="str">
        <f>IFERROR(IF(VLOOKUP($A88,'Annex 2 Designated EHV charges'!$A:$O,10,FALSE)=0,"",VLOOKUP($A88,'Annex 2 Designated EHV charges'!$A:$O,10,FALSE)),"")</f>
        <v/>
      </c>
      <c r="G88" s="96" t="str">
        <f>IFERROR(IF(VLOOKUP($A88,'Annex 2 Designated EHV charges'!$A:$O,11,FALSE)=0,"",VLOOKUP($A88,'Annex 2 Designated EHV charges'!$A:$O,11,FALSE)),"")</f>
        <v/>
      </c>
      <c r="H88" s="96" t="str">
        <f>IFERROR(IF(VLOOKUP($A88,'Annex 2 Designated EHV charges'!$A:$O,12,FALSE)=0,"",VLOOKUP($A88,'Annex 2 Designated EHV charges'!$A:$O,12,FALSE)),"")</f>
        <v/>
      </c>
    </row>
    <row r="89" spans="1:8" x14ac:dyDescent="0.25">
      <c r="A89" s="89" t="str">
        <f t="array" ref="A89">IFERROR(INDEX('Annex 2 Designated EHV charges'!$A$12:$A$12, MATCH(0, IF(ISBLANK('Annex 2 Designated EHV charges'!$A$12:$A$12),1, COUNTIF(A$5:$A88, 'Annex 2 Designated EHV charges'!$A$12:$A$12)), 0)),"")</f>
        <v/>
      </c>
      <c r="B89" s="89" t="str">
        <f>IF($A89="","",VLOOKUP($A89,'Annex 2 Designated EHV charges'!$A:$O,2,0))</f>
        <v/>
      </c>
      <c r="C89" s="90" t="str">
        <f>IF($A89="","",VLOOKUP($A89,'Annex 2 Designated EHV charges'!$A:$O,3,0))</f>
        <v/>
      </c>
      <c r="D89" s="89" t="str">
        <f>IF($A89="","",VLOOKUP($A89,'Annex 2 Designated EHV charges'!$A:$O,7,0))</f>
        <v/>
      </c>
      <c r="E89" s="94" t="str">
        <f>IFERROR(IF(VLOOKUP($A89,'Annex 2 Designated EHV charges'!$A:$O,9,FALSE)=0,"",VLOOKUP($A89,'Annex 2 Designated EHV charges'!$A:$O,9,FALSE)),"")</f>
        <v/>
      </c>
      <c r="F89" s="95" t="str">
        <f>IFERROR(IF(VLOOKUP($A89,'Annex 2 Designated EHV charges'!$A:$O,10,FALSE)=0,"",VLOOKUP($A89,'Annex 2 Designated EHV charges'!$A:$O,10,FALSE)),"")</f>
        <v/>
      </c>
      <c r="G89" s="96" t="str">
        <f>IFERROR(IF(VLOOKUP($A89,'Annex 2 Designated EHV charges'!$A:$O,11,FALSE)=0,"",VLOOKUP($A89,'Annex 2 Designated EHV charges'!$A:$O,11,FALSE)),"")</f>
        <v/>
      </c>
      <c r="H89" s="96" t="str">
        <f>IFERROR(IF(VLOOKUP($A89,'Annex 2 Designated EHV charges'!$A:$O,12,FALSE)=0,"",VLOOKUP($A89,'Annex 2 Designated EHV charges'!$A:$O,12,FALSE)),"")</f>
        <v/>
      </c>
    </row>
    <row r="90" spans="1:8" x14ac:dyDescent="0.25">
      <c r="A90" s="89" t="str">
        <f t="array" ref="A90">IFERROR(INDEX('Annex 2 Designated EHV charges'!$A$12:$A$12, MATCH(0, IF(ISBLANK('Annex 2 Designated EHV charges'!$A$12:$A$12),1, COUNTIF(A$5:$A89, 'Annex 2 Designated EHV charges'!$A$12:$A$12)), 0)),"")</f>
        <v/>
      </c>
      <c r="B90" s="89" t="str">
        <f>IF($A90="","",VLOOKUP($A90,'Annex 2 Designated EHV charges'!$A:$O,2,0))</f>
        <v/>
      </c>
      <c r="C90" s="90" t="str">
        <f>IF($A90="","",VLOOKUP($A90,'Annex 2 Designated EHV charges'!$A:$O,3,0))</f>
        <v/>
      </c>
      <c r="D90" s="89" t="str">
        <f>IF($A90="","",VLOOKUP($A90,'Annex 2 Designated EHV charges'!$A:$O,7,0))</f>
        <v/>
      </c>
      <c r="E90" s="94" t="str">
        <f>IFERROR(IF(VLOOKUP($A90,'Annex 2 Designated EHV charges'!$A:$O,9,FALSE)=0,"",VLOOKUP($A90,'Annex 2 Designated EHV charges'!$A:$O,9,FALSE)),"")</f>
        <v/>
      </c>
      <c r="F90" s="95" t="str">
        <f>IFERROR(IF(VLOOKUP($A90,'Annex 2 Designated EHV charges'!$A:$O,10,FALSE)=0,"",VLOOKUP($A90,'Annex 2 Designated EHV charges'!$A:$O,10,FALSE)),"")</f>
        <v/>
      </c>
      <c r="G90" s="96" t="str">
        <f>IFERROR(IF(VLOOKUP($A90,'Annex 2 Designated EHV charges'!$A:$O,11,FALSE)=0,"",VLOOKUP($A90,'Annex 2 Designated EHV charges'!$A:$O,11,FALSE)),"")</f>
        <v/>
      </c>
      <c r="H90" s="96" t="str">
        <f>IFERROR(IF(VLOOKUP($A90,'Annex 2 Designated EHV charges'!$A:$O,12,FALSE)=0,"",VLOOKUP($A90,'Annex 2 Designated EHV charges'!$A:$O,12,FALSE)),"")</f>
        <v/>
      </c>
    </row>
    <row r="91" spans="1:8" x14ac:dyDescent="0.25">
      <c r="A91" s="89" t="str">
        <f t="array" ref="A91">IFERROR(INDEX('Annex 2 Designated EHV charges'!$A$12:$A$12, MATCH(0, IF(ISBLANK('Annex 2 Designated EHV charges'!$A$12:$A$12),1, COUNTIF(A$5:$A90, 'Annex 2 Designated EHV charges'!$A$12:$A$12)), 0)),"")</f>
        <v/>
      </c>
      <c r="B91" s="89" t="str">
        <f>IF($A91="","",VLOOKUP($A91,'Annex 2 Designated EHV charges'!$A:$O,2,0))</f>
        <v/>
      </c>
      <c r="C91" s="90" t="str">
        <f>IF($A91="","",VLOOKUP($A91,'Annex 2 Designated EHV charges'!$A:$O,3,0))</f>
        <v/>
      </c>
      <c r="D91" s="89" t="str">
        <f>IF($A91="","",VLOOKUP($A91,'Annex 2 Designated EHV charges'!$A:$O,7,0))</f>
        <v/>
      </c>
      <c r="E91" s="94" t="str">
        <f>IFERROR(IF(VLOOKUP($A91,'Annex 2 Designated EHV charges'!$A:$O,9,FALSE)=0,"",VLOOKUP($A91,'Annex 2 Designated EHV charges'!$A:$O,9,FALSE)),"")</f>
        <v/>
      </c>
      <c r="F91" s="95" t="str">
        <f>IFERROR(IF(VLOOKUP($A91,'Annex 2 Designated EHV charges'!$A:$O,10,FALSE)=0,"",VLOOKUP($A91,'Annex 2 Designated EHV charges'!$A:$O,10,FALSE)),"")</f>
        <v/>
      </c>
      <c r="G91" s="96" t="str">
        <f>IFERROR(IF(VLOOKUP($A91,'Annex 2 Designated EHV charges'!$A:$O,11,FALSE)=0,"",VLOOKUP($A91,'Annex 2 Designated EHV charges'!$A:$O,11,FALSE)),"")</f>
        <v/>
      </c>
      <c r="H91" s="96" t="str">
        <f>IFERROR(IF(VLOOKUP($A91,'Annex 2 Designated EHV charges'!$A:$O,12,FALSE)=0,"",VLOOKUP($A91,'Annex 2 Designated EHV charges'!$A:$O,12,FALSE)),"")</f>
        <v/>
      </c>
    </row>
    <row r="92" spans="1:8" x14ac:dyDescent="0.25">
      <c r="A92" s="89" t="str">
        <f t="array" ref="A92">IFERROR(INDEX('Annex 2 Designated EHV charges'!$A$12:$A$12, MATCH(0, IF(ISBLANK('Annex 2 Designated EHV charges'!$A$12:$A$12),1, COUNTIF(A$5:$A91, 'Annex 2 Designated EHV charges'!$A$12:$A$12)), 0)),"")</f>
        <v/>
      </c>
      <c r="B92" s="89" t="str">
        <f>IF($A92="","",VLOOKUP($A92,'Annex 2 Designated EHV charges'!$A:$O,2,0))</f>
        <v/>
      </c>
      <c r="C92" s="90" t="str">
        <f>IF($A92="","",VLOOKUP($A92,'Annex 2 Designated EHV charges'!$A:$O,3,0))</f>
        <v/>
      </c>
      <c r="D92" s="89" t="str">
        <f>IF($A92="","",VLOOKUP($A92,'Annex 2 Designated EHV charges'!$A:$O,7,0))</f>
        <v/>
      </c>
      <c r="E92" s="94" t="str">
        <f>IFERROR(IF(VLOOKUP($A92,'Annex 2 Designated EHV charges'!$A:$O,9,FALSE)=0,"",VLOOKUP($A92,'Annex 2 Designated EHV charges'!$A:$O,9,FALSE)),"")</f>
        <v/>
      </c>
      <c r="F92" s="95" t="str">
        <f>IFERROR(IF(VLOOKUP($A92,'Annex 2 Designated EHV charges'!$A:$O,10,FALSE)=0,"",VLOOKUP($A92,'Annex 2 Designated EHV charges'!$A:$O,10,FALSE)),"")</f>
        <v/>
      </c>
      <c r="G92" s="96" t="str">
        <f>IFERROR(IF(VLOOKUP($A92,'Annex 2 Designated EHV charges'!$A:$O,11,FALSE)=0,"",VLOOKUP($A92,'Annex 2 Designated EHV charges'!$A:$O,11,FALSE)),"")</f>
        <v/>
      </c>
      <c r="H92" s="96" t="str">
        <f>IFERROR(IF(VLOOKUP($A92,'Annex 2 Designated EHV charges'!$A:$O,12,FALSE)=0,"",VLOOKUP($A92,'Annex 2 Designated EHV charges'!$A:$O,12,FALSE)),"")</f>
        <v/>
      </c>
    </row>
    <row r="93" spans="1:8" x14ac:dyDescent="0.25">
      <c r="A93" s="89" t="str">
        <f t="array" ref="A93">IFERROR(INDEX('Annex 2 Designated EHV charges'!$A$12:$A$12, MATCH(0, IF(ISBLANK('Annex 2 Designated EHV charges'!$A$12:$A$12),1, COUNTIF(A$5:$A92, 'Annex 2 Designated EHV charges'!$A$12:$A$12)), 0)),"")</f>
        <v/>
      </c>
      <c r="B93" s="89" t="str">
        <f>IF($A93="","",VLOOKUP($A93,'Annex 2 Designated EHV charges'!$A:$O,2,0))</f>
        <v/>
      </c>
      <c r="C93" s="90" t="str">
        <f>IF($A93="","",VLOOKUP($A93,'Annex 2 Designated EHV charges'!$A:$O,3,0))</f>
        <v/>
      </c>
      <c r="D93" s="89" t="str">
        <f>IF($A93="","",VLOOKUP($A93,'Annex 2 Designated EHV charges'!$A:$O,7,0))</f>
        <v/>
      </c>
      <c r="E93" s="94" t="str">
        <f>IFERROR(IF(VLOOKUP($A93,'Annex 2 Designated EHV charges'!$A:$O,9,FALSE)=0,"",VLOOKUP($A93,'Annex 2 Designated EHV charges'!$A:$O,9,FALSE)),"")</f>
        <v/>
      </c>
      <c r="F93" s="95" t="str">
        <f>IFERROR(IF(VLOOKUP($A93,'Annex 2 Designated EHV charges'!$A:$O,10,FALSE)=0,"",VLOOKUP($A93,'Annex 2 Designated EHV charges'!$A:$O,10,FALSE)),"")</f>
        <v/>
      </c>
      <c r="G93" s="96" t="str">
        <f>IFERROR(IF(VLOOKUP($A93,'Annex 2 Designated EHV charges'!$A:$O,11,FALSE)=0,"",VLOOKUP($A93,'Annex 2 Designated EHV charges'!$A:$O,11,FALSE)),"")</f>
        <v/>
      </c>
      <c r="H93" s="96" t="str">
        <f>IFERROR(IF(VLOOKUP($A93,'Annex 2 Designated EHV charges'!$A:$O,12,FALSE)=0,"",VLOOKUP($A93,'Annex 2 Designated EHV charges'!$A:$O,12,FALSE)),"")</f>
        <v/>
      </c>
    </row>
    <row r="94" spans="1:8" x14ac:dyDescent="0.25">
      <c r="A94" s="89" t="str">
        <f t="array" ref="A94">IFERROR(INDEX('Annex 2 Designated EHV charges'!$A$12:$A$12, MATCH(0, IF(ISBLANK('Annex 2 Designated EHV charges'!$A$12:$A$12),1, COUNTIF(A$5:$A93, 'Annex 2 Designated EHV charges'!$A$12:$A$12)), 0)),"")</f>
        <v/>
      </c>
      <c r="B94" s="89" t="str">
        <f>IF($A94="","",VLOOKUP($A94,'Annex 2 Designated EHV charges'!$A:$O,2,0))</f>
        <v/>
      </c>
      <c r="C94" s="90" t="str">
        <f>IF($A94="","",VLOOKUP($A94,'Annex 2 Designated EHV charges'!$A:$O,3,0))</f>
        <v/>
      </c>
      <c r="D94" s="89" t="str">
        <f>IF($A94="","",VLOOKUP($A94,'Annex 2 Designated EHV charges'!$A:$O,7,0))</f>
        <v/>
      </c>
      <c r="E94" s="94" t="str">
        <f>IFERROR(IF(VLOOKUP($A94,'Annex 2 Designated EHV charges'!$A:$O,9,FALSE)=0,"",VLOOKUP($A94,'Annex 2 Designated EHV charges'!$A:$O,9,FALSE)),"")</f>
        <v/>
      </c>
      <c r="F94" s="95" t="str">
        <f>IFERROR(IF(VLOOKUP($A94,'Annex 2 Designated EHV charges'!$A:$O,10,FALSE)=0,"",VLOOKUP($A94,'Annex 2 Designated EHV charges'!$A:$O,10,FALSE)),"")</f>
        <v/>
      </c>
      <c r="G94" s="96" t="str">
        <f>IFERROR(IF(VLOOKUP($A94,'Annex 2 Designated EHV charges'!$A:$O,11,FALSE)=0,"",VLOOKUP($A94,'Annex 2 Designated EHV charges'!$A:$O,11,FALSE)),"")</f>
        <v/>
      </c>
      <c r="H94" s="96" t="str">
        <f>IFERROR(IF(VLOOKUP($A94,'Annex 2 Designated EHV charges'!$A:$O,12,FALSE)=0,"",VLOOKUP($A94,'Annex 2 Designated EHV charges'!$A:$O,12,FALSE)),"")</f>
        <v/>
      </c>
    </row>
    <row r="95" spans="1:8" x14ac:dyDescent="0.25">
      <c r="A95" s="89" t="str">
        <f t="array" ref="A95">IFERROR(INDEX('Annex 2 Designated EHV charges'!$A$12:$A$12, MATCH(0, IF(ISBLANK('Annex 2 Designated EHV charges'!$A$12:$A$12),1, COUNTIF(A$5:$A94, 'Annex 2 Designated EHV charges'!$A$12:$A$12)), 0)),"")</f>
        <v/>
      </c>
      <c r="B95" s="89" t="str">
        <f>IF($A95="","",VLOOKUP($A95,'Annex 2 Designated EHV charges'!$A:$O,2,0))</f>
        <v/>
      </c>
      <c r="C95" s="90" t="str">
        <f>IF($A95="","",VLOOKUP($A95,'Annex 2 Designated EHV charges'!$A:$O,3,0))</f>
        <v/>
      </c>
      <c r="D95" s="89" t="str">
        <f>IF($A95="","",VLOOKUP($A95,'Annex 2 Designated EHV charges'!$A:$O,7,0))</f>
        <v/>
      </c>
      <c r="E95" s="94" t="str">
        <f>IFERROR(IF(VLOOKUP($A95,'Annex 2 Designated EHV charges'!$A:$O,9,FALSE)=0,"",VLOOKUP($A95,'Annex 2 Designated EHV charges'!$A:$O,9,FALSE)),"")</f>
        <v/>
      </c>
      <c r="F95" s="95" t="str">
        <f>IFERROR(IF(VLOOKUP($A95,'Annex 2 Designated EHV charges'!$A:$O,10,FALSE)=0,"",VLOOKUP($A95,'Annex 2 Designated EHV charges'!$A:$O,10,FALSE)),"")</f>
        <v/>
      </c>
      <c r="G95" s="96" t="str">
        <f>IFERROR(IF(VLOOKUP($A95,'Annex 2 Designated EHV charges'!$A:$O,11,FALSE)=0,"",VLOOKUP($A95,'Annex 2 Designated EHV charges'!$A:$O,11,FALSE)),"")</f>
        <v/>
      </c>
      <c r="H95" s="96" t="str">
        <f>IFERROR(IF(VLOOKUP($A95,'Annex 2 Designated EHV charges'!$A:$O,12,FALSE)=0,"",VLOOKUP($A95,'Annex 2 Designated EHV charges'!$A:$O,12,FALSE)),"")</f>
        <v/>
      </c>
    </row>
    <row r="96" spans="1:8" x14ac:dyDescent="0.25">
      <c r="A96" s="89" t="str">
        <f t="array" ref="A96">IFERROR(INDEX('Annex 2 Designated EHV charges'!$A$12:$A$12, MATCH(0, IF(ISBLANK('Annex 2 Designated EHV charges'!$A$12:$A$12),1, COUNTIF(A$5:$A95, 'Annex 2 Designated EHV charges'!$A$12:$A$12)), 0)),"")</f>
        <v/>
      </c>
      <c r="B96" s="89" t="str">
        <f>IF($A96="","",VLOOKUP($A96,'Annex 2 Designated EHV charges'!$A:$O,2,0))</f>
        <v/>
      </c>
      <c r="C96" s="90" t="str">
        <f>IF($A96="","",VLOOKUP($A96,'Annex 2 Designated EHV charges'!$A:$O,3,0))</f>
        <v/>
      </c>
      <c r="D96" s="89" t="str">
        <f>IF($A96="","",VLOOKUP($A96,'Annex 2 Designated EHV charges'!$A:$O,7,0))</f>
        <v/>
      </c>
      <c r="E96" s="94" t="str">
        <f>IFERROR(IF(VLOOKUP($A96,'Annex 2 Designated EHV charges'!$A:$O,9,FALSE)=0,"",VLOOKUP($A96,'Annex 2 Designated EHV charges'!$A:$O,9,FALSE)),"")</f>
        <v/>
      </c>
      <c r="F96" s="95" t="str">
        <f>IFERROR(IF(VLOOKUP($A96,'Annex 2 Designated EHV charges'!$A:$O,10,FALSE)=0,"",VLOOKUP($A96,'Annex 2 Designated EHV charges'!$A:$O,10,FALSE)),"")</f>
        <v/>
      </c>
      <c r="G96" s="96" t="str">
        <f>IFERROR(IF(VLOOKUP($A96,'Annex 2 Designated EHV charges'!$A:$O,11,FALSE)=0,"",VLOOKUP($A96,'Annex 2 Designated EHV charges'!$A:$O,11,FALSE)),"")</f>
        <v/>
      </c>
      <c r="H96" s="96" t="str">
        <f>IFERROR(IF(VLOOKUP($A96,'Annex 2 Designated EHV charges'!$A:$O,12,FALSE)=0,"",VLOOKUP($A96,'Annex 2 Designated EHV charges'!$A:$O,12,FALSE)),"")</f>
        <v/>
      </c>
    </row>
    <row r="97" spans="1:8" x14ac:dyDescent="0.25">
      <c r="A97" s="89" t="str">
        <f t="array" ref="A97">IFERROR(INDEX('Annex 2 Designated EHV charges'!$A$12:$A$12, MATCH(0, IF(ISBLANK('Annex 2 Designated EHV charges'!$A$12:$A$12),1, COUNTIF(A$5:$A96, 'Annex 2 Designated EHV charges'!$A$12:$A$12)), 0)),"")</f>
        <v/>
      </c>
      <c r="B97" s="89" t="str">
        <f>IF($A97="","",VLOOKUP($A97,'Annex 2 Designated EHV charges'!$A:$O,2,0))</f>
        <v/>
      </c>
      <c r="C97" s="90" t="str">
        <f>IF($A97="","",VLOOKUP($A97,'Annex 2 Designated EHV charges'!$A:$O,3,0))</f>
        <v/>
      </c>
      <c r="D97" s="89" t="str">
        <f>IF($A97="","",VLOOKUP($A97,'Annex 2 Designated EHV charges'!$A:$O,7,0))</f>
        <v/>
      </c>
      <c r="E97" s="94" t="str">
        <f>IFERROR(IF(VLOOKUP($A97,'Annex 2 Designated EHV charges'!$A:$O,9,FALSE)=0,"",VLOOKUP($A97,'Annex 2 Designated EHV charges'!$A:$O,9,FALSE)),"")</f>
        <v/>
      </c>
      <c r="F97" s="95" t="str">
        <f>IFERROR(IF(VLOOKUP($A97,'Annex 2 Designated EHV charges'!$A:$O,10,FALSE)=0,"",VLOOKUP($A97,'Annex 2 Designated EHV charges'!$A:$O,10,FALSE)),"")</f>
        <v/>
      </c>
      <c r="G97" s="96" t="str">
        <f>IFERROR(IF(VLOOKUP($A97,'Annex 2 Designated EHV charges'!$A:$O,11,FALSE)=0,"",VLOOKUP($A97,'Annex 2 Designated EHV charges'!$A:$O,11,FALSE)),"")</f>
        <v/>
      </c>
      <c r="H97" s="96" t="str">
        <f>IFERROR(IF(VLOOKUP($A97,'Annex 2 Designated EHV charges'!$A:$O,12,FALSE)=0,"",VLOOKUP($A97,'Annex 2 Designated EHV charges'!$A:$O,12,FALSE)),"")</f>
        <v/>
      </c>
    </row>
    <row r="98" spans="1:8" x14ac:dyDescent="0.25">
      <c r="A98" s="89" t="str">
        <f t="array" ref="A98">IFERROR(INDEX('Annex 2 Designated EHV charges'!$A$12:$A$12, MATCH(0, IF(ISBLANK('Annex 2 Designated EHV charges'!$A$12:$A$12),1, COUNTIF(A$5:$A97, 'Annex 2 Designated EHV charges'!$A$12:$A$12)), 0)),"")</f>
        <v/>
      </c>
      <c r="B98" s="89" t="str">
        <f>IF($A98="","",VLOOKUP($A98,'Annex 2 Designated EHV charges'!$A:$O,2,0))</f>
        <v/>
      </c>
      <c r="C98" s="90" t="str">
        <f>IF($A98="","",VLOOKUP($A98,'Annex 2 Designated EHV charges'!$A:$O,3,0))</f>
        <v/>
      </c>
      <c r="D98" s="89" t="str">
        <f>IF($A98="","",VLOOKUP($A98,'Annex 2 Designated EHV charges'!$A:$O,7,0))</f>
        <v/>
      </c>
      <c r="E98" s="94" t="str">
        <f>IFERROR(IF(VLOOKUP($A98,'Annex 2 Designated EHV charges'!$A:$O,9,FALSE)=0,"",VLOOKUP($A98,'Annex 2 Designated EHV charges'!$A:$O,9,FALSE)),"")</f>
        <v/>
      </c>
      <c r="F98" s="95" t="str">
        <f>IFERROR(IF(VLOOKUP($A98,'Annex 2 Designated EHV charges'!$A:$O,10,FALSE)=0,"",VLOOKUP($A98,'Annex 2 Designated EHV charges'!$A:$O,10,FALSE)),"")</f>
        <v/>
      </c>
      <c r="G98" s="96" t="str">
        <f>IFERROR(IF(VLOOKUP($A98,'Annex 2 Designated EHV charges'!$A:$O,11,FALSE)=0,"",VLOOKUP($A98,'Annex 2 Designated EHV charges'!$A:$O,11,FALSE)),"")</f>
        <v/>
      </c>
      <c r="H98" s="96" t="str">
        <f>IFERROR(IF(VLOOKUP($A98,'Annex 2 Designated EHV charges'!$A:$O,12,FALSE)=0,"",VLOOKUP($A98,'Annex 2 Designated EHV charges'!$A:$O,12,FALSE)),"")</f>
        <v/>
      </c>
    </row>
    <row r="99" spans="1:8" x14ac:dyDescent="0.25">
      <c r="A99" s="89" t="str">
        <f t="array" ref="A99">IFERROR(INDEX('Annex 2 Designated EHV charges'!$A$12:$A$12, MATCH(0, IF(ISBLANK('Annex 2 Designated EHV charges'!$A$12:$A$12),1, COUNTIF(A$5:$A98, 'Annex 2 Designated EHV charges'!$A$12:$A$12)), 0)),"")</f>
        <v/>
      </c>
      <c r="B99" s="89" t="str">
        <f>IF($A99="","",VLOOKUP($A99,'Annex 2 Designated EHV charges'!$A:$O,2,0))</f>
        <v/>
      </c>
      <c r="C99" s="90" t="str">
        <f>IF($A99="","",VLOOKUP($A99,'Annex 2 Designated EHV charges'!$A:$O,3,0))</f>
        <v/>
      </c>
      <c r="D99" s="89" t="str">
        <f>IF($A99="","",VLOOKUP($A99,'Annex 2 Designated EHV charges'!$A:$O,7,0))</f>
        <v/>
      </c>
      <c r="E99" s="94" t="str">
        <f>IFERROR(IF(VLOOKUP($A99,'Annex 2 Designated EHV charges'!$A:$O,9,FALSE)=0,"",VLOOKUP($A99,'Annex 2 Designated EHV charges'!$A:$O,9,FALSE)),"")</f>
        <v/>
      </c>
      <c r="F99" s="95" t="str">
        <f>IFERROR(IF(VLOOKUP($A99,'Annex 2 Designated EHV charges'!$A:$O,10,FALSE)=0,"",VLOOKUP($A99,'Annex 2 Designated EHV charges'!$A:$O,10,FALSE)),"")</f>
        <v/>
      </c>
      <c r="G99" s="96" t="str">
        <f>IFERROR(IF(VLOOKUP($A99,'Annex 2 Designated EHV charges'!$A:$O,11,FALSE)=0,"",VLOOKUP($A99,'Annex 2 Designated EHV charges'!$A:$O,11,FALSE)),"")</f>
        <v/>
      </c>
      <c r="H99" s="96" t="str">
        <f>IFERROR(IF(VLOOKUP($A99,'Annex 2 Designated EHV charges'!$A:$O,12,FALSE)=0,"",VLOOKUP($A99,'Annex 2 Designated EHV charges'!$A:$O,12,FALSE)),"")</f>
        <v/>
      </c>
    </row>
    <row r="100" spans="1:8" x14ac:dyDescent="0.25">
      <c r="A100" s="89" t="str">
        <f t="array" ref="A100">IFERROR(INDEX('Annex 2 Designated EHV charges'!$A$12:$A$12, MATCH(0, IF(ISBLANK('Annex 2 Designated EHV charges'!$A$12:$A$12),1, COUNTIF(A$5:$A99, 'Annex 2 Designated EHV charges'!$A$12:$A$12)), 0)),"")</f>
        <v/>
      </c>
      <c r="B100" s="89" t="str">
        <f>IF($A100="","",VLOOKUP($A100,'Annex 2 Designated EHV charges'!$A:$O,2,0))</f>
        <v/>
      </c>
      <c r="C100" s="90" t="str">
        <f>IF($A100="","",VLOOKUP($A100,'Annex 2 Designated EHV charges'!$A:$O,3,0))</f>
        <v/>
      </c>
      <c r="D100" s="89" t="str">
        <f>IF($A100="","",VLOOKUP($A100,'Annex 2 Designated EHV charges'!$A:$O,7,0))</f>
        <v/>
      </c>
      <c r="E100" s="94" t="str">
        <f>IFERROR(IF(VLOOKUP($A100,'Annex 2 Designated EHV charges'!$A:$O,9,FALSE)=0,"",VLOOKUP($A100,'Annex 2 Designated EHV charges'!$A:$O,9,FALSE)),"")</f>
        <v/>
      </c>
      <c r="F100" s="95" t="str">
        <f>IFERROR(IF(VLOOKUP($A100,'Annex 2 Designated EHV charges'!$A:$O,10,FALSE)=0,"",VLOOKUP($A100,'Annex 2 Designated EHV charges'!$A:$O,10,FALSE)),"")</f>
        <v/>
      </c>
      <c r="G100" s="96" t="str">
        <f>IFERROR(IF(VLOOKUP($A100,'Annex 2 Designated EHV charges'!$A:$O,11,FALSE)=0,"",VLOOKUP($A100,'Annex 2 Designated EHV charges'!$A:$O,11,FALSE)),"")</f>
        <v/>
      </c>
      <c r="H100" s="96" t="str">
        <f>IFERROR(IF(VLOOKUP($A100,'Annex 2 Designated EHV charges'!$A:$O,12,FALSE)=0,"",VLOOKUP($A100,'Annex 2 Designated EHV charges'!$A:$O,12,FALSE)),"")</f>
        <v/>
      </c>
    </row>
    <row r="101" spans="1:8" x14ac:dyDescent="0.25">
      <c r="A101" s="89" t="str">
        <f t="array" ref="A101">IFERROR(INDEX('Annex 2 Designated EHV charges'!$A$12:$A$12, MATCH(0, IF(ISBLANK('Annex 2 Designated EHV charges'!$A$12:$A$12),1, COUNTIF(A$5:$A100, 'Annex 2 Designated EHV charges'!$A$12:$A$12)), 0)),"")</f>
        <v/>
      </c>
      <c r="B101" s="89" t="str">
        <f>IF($A101="","",VLOOKUP($A101,'Annex 2 Designated EHV charges'!$A:$O,2,0))</f>
        <v/>
      </c>
      <c r="C101" s="90" t="str">
        <f>IF($A101="","",VLOOKUP($A101,'Annex 2 Designated EHV charges'!$A:$O,3,0))</f>
        <v/>
      </c>
      <c r="D101" s="89" t="str">
        <f>IF($A101="","",VLOOKUP($A101,'Annex 2 Designated EHV charges'!$A:$O,7,0))</f>
        <v/>
      </c>
      <c r="E101" s="94" t="str">
        <f>IFERROR(IF(VLOOKUP($A101,'Annex 2 Designated EHV charges'!$A:$O,9,FALSE)=0,"",VLOOKUP($A101,'Annex 2 Designated EHV charges'!$A:$O,9,FALSE)),"")</f>
        <v/>
      </c>
      <c r="F101" s="95" t="str">
        <f>IFERROR(IF(VLOOKUP($A101,'Annex 2 Designated EHV charges'!$A:$O,10,FALSE)=0,"",VLOOKUP($A101,'Annex 2 Designated EHV charges'!$A:$O,10,FALSE)),"")</f>
        <v/>
      </c>
      <c r="G101" s="96" t="str">
        <f>IFERROR(IF(VLOOKUP($A101,'Annex 2 Designated EHV charges'!$A:$O,11,FALSE)=0,"",VLOOKUP($A101,'Annex 2 Designated EHV charges'!$A:$O,11,FALSE)),"")</f>
        <v/>
      </c>
      <c r="H101" s="96" t="str">
        <f>IFERROR(IF(VLOOKUP($A101,'Annex 2 Designated EHV charges'!$A:$O,12,FALSE)=0,"",VLOOKUP($A101,'Annex 2 Designated EHV charges'!$A:$O,12,FALSE)),"")</f>
        <v/>
      </c>
    </row>
    <row r="102" spans="1:8" x14ac:dyDescent="0.25">
      <c r="A102" s="89" t="str">
        <f t="array" ref="A102">IFERROR(INDEX('Annex 2 Designated EHV charges'!$A$12:$A$12, MATCH(0, IF(ISBLANK('Annex 2 Designated EHV charges'!$A$12:$A$12),1, COUNTIF(A$5:$A101, 'Annex 2 Designated EHV charges'!$A$12:$A$12)), 0)),"")</f>
        <v/>
      </c>
      <c r="B102" s="89" t="str">
        <f>IF($A102="","",VLOOKUP($A102,'Annex 2 Designated EHV charges'!$A:$O,2,0))</f>
        <v/>
      </c>
      <c r="C102" s="90" t="str">
        <f>IF($A102="","",VLOOKUP($A102,'Annex 2 Designated EHV charges'!$A:$O,3,0))</f>
        <v/>
      </c>
      <c r="D102" s="89" t="str">
        <f>IF($A102="","",VLOOKUP($A102,'Annex 2 Designated EHV charges'!$A:$O,7,0))</f>
        <v/>
      </c>
      <c r="E102" s="94" t="str">
        <f>IFERROR(IF(VLOOKUP($A102,'Annex 2 Designated EHV charges'!$A:$O,9,FALSE)=0,"",VLOOKUP($A102,'Annex 2 Designated EHV charges'!$A:$O,9,FALSE)),"")</f>
        <v/>
      </c>
      <c r="F102" s="95" t="str">
        <f>IFERROR(IF(VLOOKUP($A102,'Annex 2 Designated EHV charges'!$A:$O,10,FALSE)=0,"",VLOOKUP($A102,'Annex 2 Designated EHV charges'!$A:$O,10,FALSE)),"")</f>
        <v/>
      </c>
      <c r="G102" s="96" t="str">
        <f>IFERROR(IF(VLOOKUP($A102,'Annex 2 Designated EHV charges'!$A:$O,11,FALSE)=0,"",VLOOKUP($A102,'Annex 2 Designated EHV charges'!$A:$O,11,FALSE)),"")</f>
        <v/>
      </c>
      <c r="H102" s="96" t="str">
        <f>IFERROR(IF(VLOOKUP($A102,'Annex 2 Designated EHV charges'!$A:$O,12,FALSE)=0,"",VLOOKUP($A102,'Annex 2 Designated EHV charges'!$A:$O,12,FALSE)),"")</f>
        <v/>
      </c>
    </row>
    <row r="103" spans="1:8" x14ac:dyDescent="0.25">
      <c r="A103" s="89" t="str">
        <f t="array" ref="A103">IFERROR(INDEX('Annex 2 Designated EHV charges'!$A$12:$A$12, MATCH(0, IF(ISBLANK('Annex 2 Designated EHV charges'!$A$12:$A$12),1, COUNTIF(A$5:$A102, 'Annex 2 Designated EHV charges'!$A$12:$A$12)), 0)),"")</f>
        <v/>
      </c>
      <c r="B103" s="89" t="str">
        <f>IF($A103="","",VLOOKUP($A103,'Annex 2 Designated EHV charges'!$A:$O,2,0))</f>
        <v/>
      </c>
      <c r="C103" s="90" t="str">
        <f>IF($A103="","",VLOOKUP($A103,'Annex 2 Designated EHV charges'!$A:$O,3,0))</f>
        <v/>
      </c>
      <c r="D103" s="89" t="str">
        <f>IF($A103="","",VLOOKUP($A103,'Annex 2 Designated EHV charges'!$A:$O,7,0))</f>
        <v/>
      </c>
      <c r="E103" s="94" t="str">
        <f>IFERROR(IF(VLOOKUP($A103,'Annex 2 Designated EHV charges'!$A:$O,9,FALSE)=0,"",VLOOKUP($A103,'Annex 2 Designated EHV charges'!$A:$O,9,FALSE)),"")</f>
        <v/>
      </c>
      <c r="F103" s="95" t="str">
        <f>IFERROR(IF(VLOOKUP($A103,'Annex 2 Designated EHV charges'!$A:$O,10,FALSE)=0,"",VLOOKUP($A103,'Annex 2 Designated EHV charges'!$A:$O,10,FALSE)),"")</f>
        <v/>
      </c>
      <c r="G103" s="96" t="str">
        <f>IFERROR(IF(VLOOKUP($A103,'Annex 2 Designated EHV charges'!$A:$O,11,FALSE)=0,"",VLOOKUP($A103,'Annex 2 Designated EHV charges'!$A:$O,11,FALSE)),"")</f>
        <v/>
      </c>
      <c r="H103" s="96" t="str">
        <f>IFERROR(IF(VLOOKUP($A103,'Annex 2 Designated EHV charges'!$A:$O,12,FALSE)=0,"",VLOOKUP($A103,'Annex 2 Designated EHV charges'!$A:$O,12,FALSE)),"")</f>
        <v/>
      </c>
    </row>
    <row r="104" spans="1:8" x14ac:dyDescent="0.25">
      <c r="A104" s="89" t="str">
        <f t="array" ref="A104">IFERROR(INDEX('Annex 2 Designated EHV charges'!$A$12:$A$12, MATCH(0, IF(ISBLANK('Annex 2 Designated EHV charges'!$A$12:$A$12),1, COUNTIF(A$5:$A103, 'Annex 2 Designated EHV charges'!$A$12:$A$12)), 0)),"")</f>
        <v/>
      </c>
      <c r="B104" s="89" t="str">
        <f>IF($A104="","",VLOOKUP($A104,'Annex 2 Designated EHV charges'!$A:$O,2,0))</f>
        <v/>
      </c>
      <c r="C104" s="90" t="str">
        <f>IF($A104="","",VLOOKUP($A104,'Annex 2 Designated EHV charges'!$A:$O,3,0))</f>
        <v/>
      </c>
      <c r="D104" s="89" t="str">
        <f>IF($A104="","",VLOOKUP($A104,'Annex 2 Designated EHV charges'!$A:$O,7,0))</f>
        <v/>
      </c>
      <c r="E104" s="94" t="str">
        <f>IFERROR(IF(VLOOKUP($A104,'Annex 2 Designated EHV charges'!$A:$O,9,FALSE)=0,"",VLOOKUP($A104,'Annex 2 Designated EHV charges'!$A:$O,9,FALSE)),"")</f>
        <v/>
      </c>
      <c r="F104" s="95" t="str">
        <f>IFERROR(IF(VLOOKUP($A104,'Annex 2 Designated EHV charges'!$A:$O,10,FALSE)=0,"",VLOOKUP($A104,'Annex 2 Designated EHV charges'!$A:$O,10,FALSE)),"")</f>
        <v/>
      </c>
      <c r="G104" s="96" t="str">
        <f>IFERROR(IF(VLOOKUP($A104,'Annex 2 Designated EHV charges'!$A:$O,11,FALSE)=0,"",VLOOKUP($A104,'Annex 2 Designated EHV charges'!$A:$O,11,FALSE)),"")</f>
        <v/>
      </c>
      <c r="H104" s="96" t="str">
        <f>IFERROR(IF(VLOOKUP($A104,'Annex 2 Designated EHV charges'!$A:$O,12,FALSE)=0,"",VLOOKUP($A104,'Annex 2 Designated EHV charges'!$A:$O,12,FALSE)),"")</f>
        <v/>
      </c>
    </row>
    <row r="105" spans="1:8" x14ac:dyDescent="0.25">
      <c r="A105" s="89" t="str">
        <f t="array" ref="A105">IFERROR(INDEX('Annex 2 Designated EHV charges'!$A$12:$A$12, MATCH(0, IF(ISBLANK('Annex 2 Designated EHV charges'!$A$12:$A$12),1, COUNTIF(A$5:$A104, 'Annex 2 Designated EHV charges'!$A$12:$A$12)), 0)),"")</f>
        <v/>
      </c>
      <c r="B105" s="89" t="str">
        <f>IF($A105="","",VLOOKUP($A105,'Annex 2 Designated EHV charges'!$A:$O,2,0))</f>
        <v/>
      </c>
      <c r="C105" s="90" t="str">
        <f>IF($A105="","",VLOOKUP($A105,'Annex 2 Designated EHV charges'!$A:$O,3,0))</f>
        <v/>
      </c>
      <c r="D105" s="89" t="str">
        <f>IF($A105="","",VLOOKUP($A105,'Annex 2 Designated EHV charges'!$A:$O,7,0))</f>
        <v/>
      </c>
      <c r="E105" s="94" t="str">
        <f>IFERROR(IF(VLOOKUP($A105,'Annex 2 Designated EHV charges'!$A:$O,9,FALSE)=0,"",VLOOKUP($A105,'Annex 2 Designated EHV charges'!$A:$O,9,FALSE)),"")</f>
        <v/>
      </c>
      <c r="F105" s="95" t="str">
        <f>IFERROR(IF(VLOOKUP($A105,'Annex 2 Designated EHV charges'!$A:$O,10,FALSE)=0,"",VLOOKUP($A105,'Annex 2 Designated EHV charges'!$A:$O,10,FALSE)),"")</f>
        <v/>
      </c>
      <c r="G105" s="96" t="str">
        <f>IFERROR(IF(VLOOKUP($A105,'Annex 2 Designated EHV charges'!$A:$O,11,FALSE)=0,"",VLOOKUP($A105,'Annex 2 Designated EHV charges'!$A:$O,11,FALSE)),"")</f>
        <v/>
      </c>
      <c r="H105" s="96" t="str">
        <f>IFERROR(IF(VLOOKUP($A105,'Annex 2 Designated EHV charges'!$A:$O,12,FALSE)=0,"",VLOOKUP($A105,'Annex 2 Designated EHV charges'!$A:$O,12,FALSE)),"")</f>
        <v/>
      </c>
    </row>
    <row r="106" spans="1:8" x14ac:dyDescent="0.25">
      <c r="A106" s="89" t="str">
        <f t="array" ref="A106">IFERROR(INDEX('Annex 2 Designated EHV charges'!$A$12:$A$12, MATCH(0, IF(ISBLANK('Annex 2 Designated EHV charges'!$A$12:$A$12),1, COUNTIF(A$5:$A105, 'Annex 2 Designated EHV charges'!$A$12:$A$12)), 0)),"")</f>
        <v/>
      </c>
      <c r="B106" s="89" t="str">
        <f>IF($A106="","",VLOOKUP($A106,'Annex 2 Designated EHV charges'!$A:$O,2,0))</f>
        <v/>
      </c>
      <c r="C106" s="90" t="str">
        <f>IF($A106="","",VLOOKUP($A106,'Annex 2 Designated EHV charges'!$A:$O,3,0))</f>
        <v/>
      </c>
      <c r="D106" s="89" t="str">
        <f>IF($A106="","",VLOOKUP($A106,'Annex 2 Designated EHV charges'!$A:$O,7,0))</f>
        <v/>
      </c>
      <c r="E106" s="94" t="str">
        <f>IFERROR(IF(VLOOKUP($A106,'Annex 2 Designated EHV charges'!$A:$O,9,FALSE)=0,"",VLOOKUP($A106,'Annex 2 Designated EHV charges'!$A:$O,9,FALSE)),"")</f>
        <v/>
      </c>
      <c r="F106" s="95" t="str">
        <f>IFERROR(IF(VLOOKUP($A106,'Annex 2 Designated EHV charges'!$A:$O,10,FALSE)=0,"",VLOOKUP($A106,'Annex 2 Designated EHV charges'!$A:$O,10,FALSE)),"")</f>
        <v/>
      </c>
      <c r="G106" s="96" t="str">
        <f>IFERROR(IF(VLOOKUP($A106,'Annex 2 Designated EHV charges'!$A:$O,11,FALSE)=0,"",VLOOKUP($A106,'Annex 2 Designated EHV charges'!$A:$O,11,FALSE)),"")</f>
        <v/>
      </c>
      <c r="H106" s="96" t="str">
        <f>IFERROR(IF(VLOOKUP($A106,'Annex 2 Designated EHV charges'!$A:$O,12,FALSE)=0,"",VLOOKUP($A106,'Annex 2 Designated EHV charges'!$A:$O,12,FALSE)),"")</f>
        <v/>
      </c>
    </row>
    <row r="107" spans="1:8" x14ac:dyDescent="0.25">
      <c r="A107" s="89" t="str">
        <f t="array" ref="A107">IFERROR(INDEX('Annex 2 Designated EHV charges'!$A$12:$A$12, MATCH(0, IF(ISBLANK('Annex 2 Designated EHV charges'!$A$12:$A$12),1, COUNTIF(A$5:$A106, 'Annex 2 Designated EHV charges'!$A$12:$A$12)), 0)),"")</f>
        <v/>
      </c>
      <c r="B107" s="89" t="str">
        <f>IF($A107="","",VLOOKUP($A107,'Annex 2 Designated EHV charges'!$A:$O,2,0))</f>
        <v/>
      </c>
      <c r="C107" s="90" t="str">
        <f>IF($A107="","",VLOOKUP($A107,'Annex 2 Designated EHV charges'!$A:$O,3,0))</f>
        <v/>
      </c>
      <c r="D107" s="89" t="str">
        <f>IF($A107="","",VLOOKUP($A107,'Annex 2 Designated EHV charges'!$A:$O,7,0))</f>
        <v/>
      </c>
      <c r="E107" s="94" t="str">
        <f>IFERROR(IF(VLOOKUP($A107,'Annex 2 Designated EHV charges'!$A:$O,9,FALSE)=0,"",VLOOKUP($A107,'Annex 2 Designated EHV charges'!$A:$O,9,FALSE)),"")</f>
        <v/>
      </c>
      <c r="F107" s="95" t="str">
        <f>IFERROR(IF(VLOOKUP($A107,'Annex 2 Designated EHV charges'!$A:$O,10,FALSE)=0,"",VLOOKUP($A107,'Annex 2 Designated EHV charges'!$A:$O,10,FALSE)),"")</f>
        <v/>
      </c>
      <c r="G107" s="96" t="str">
        <f>IFERROR(IF(VLOOKUP($A107,'Annex 2 Designated EHV charges'!$A:$O,11,FALSE)=0,"",VLOOKUP($A107,'Annex 2 Designated EHV charges'!$A:$O,11,FALSE)),"")</f>
        <v/>
      </c>
      <c r="H107" s="96" t="str">
        <f>IFERROR(IF(VLOOKUP($A107,'Annex 2 Designated EHV charges'!$A:$O,12,FALSE)=0,"",VLOOKUP($A107,'Annex 2 Designated EHV charges'!$A:$O,12,FALSE)),"")</f>
        <v/>
      </c>
    </row>
    <row r="108" spans="1:8" x14ac:dyDescent="0.25">
      <c r="A108" s="89" t="str">
        <f t="array" ref="A108">IFERROR(INDEX('Annex 2 Designated EHV charges'!$A$12:$A$12, MATCH(0, IF(ISBLANK('Annex 2 Designated EHV charges'!$A$12:$A$12),1, COUNTIF(A$5:$A107, 'Annex 2 Designated EHV charges'!$A$12:$A$12)), 0)),"")</f>
        <v/>
      </c>
      <c r="B108" s="89" t="str">
        <f>IF($A108="","",VLOOKUP($A108,'Annex 2 Designated EHV charges'!$A:$O,2,0))</f>
        <v/>
      </c>
      <c r="C108" s="90" t="str">
        <f>IF($A108="","",VLOOKUP($A108,'Annex 2 Designated EHV charges'!$A:$O,3,0))</f>
        <v/>
      </c>
      <c r="D108" s="89" t="str">
        <f>IF($A108="","",VLOOKUP($A108,'Annex 2 Designated EHV charges'!$A:$O,7,0))</f>
        <v/>
      </c>
      <c r="E108" s="94" t="str">
        <f>IFERROR(IF(VLOOKUP($A108,'Annex 2 Designated EHV charges'!$A:$O,9,FALSE)=0,"",VLOOKUP($A108,'Annex 2 Designated EHV charges'!$A:$O,9,FALSE)),"")</f>
        <v/>
      </c>
      <c r="F108" s="95" t="str">
        <f>IFERROR(IF(VLOOKUP($A108,'Annex 2 Designated EHV charges'!$A:$O,10,FALSE)=0,"",VLOOKUP($A108,'Annex 2 Designated EHV charges'!$A:$O,10,FALSE)),"")</f>
        <v/>
      </c>
      <c r="G108" s="96" t="str">
        <f>IFERROR(IF(VLOOKUP($A108,'Annex 2 Designated EHV charges'!$A:$O,11,FALSE)=0,"",VLOOKUP($A108,'Annex 2 Designated EHV charges'!$A:$O,11,FALSE)),"")</f>
        <v/>
      </c>
      <c r="H108" s="96" t="str">
        <f>IFERROR(IF(VLOOKUP($A108,'Annex 2 Designated EHV charges'!$A:$O,12,FALSE)=0,"",VLOOKUP($A108,'Annex 2 Designated EHV charges'!$A:$O,12,FALSE)),"")</f>
        <v/>
      </c>
    </row>
    <row r="109" spans="1:8" x14ac:dyDescent="0.25">
      <c r="A109" s="89" t="str">
        <f t="array" ref="A109">IFERROR(INDEX('Annex 2 Designated EHV charges'!$A$12:$A$12, MATCH(0, IF(ISBLANK('Annex 2 Designated EHV charges'!$A$12:$A$12),1, COUNTIF(A$5:$A108, 'Annex 2 Designated EHV charges'!$A$12:$A$12)), 0)),"")</f>
        <v/>
      </c>
      <c r="B109" s="89" t="str">
        <f>IF($A109="","",VLOOKUP($A109,'Annex 2 Designated EHV charges'!$A:$O,2,0))</f>
        <v/>
      </c>
      <c r="C109" s="90" t="str">
        <f>IF($A109="","",VLOOKUP($A109,'Annex 2 Designated EHV charges'!$A:$O,3,0))</f>
        <v/>
      </c>
      <c r="D109" s="89" t="str">
        <f>IF($A109="","",VLOOKUP($A109,'Annex 2 Designated EHV charges'!$A:$O,7,0))</f>
        <v/>
      </c>
      <c r="E109" s="94" t="str">
        <f>IFERROR(IF(VLOOKUP($A109,'Annex 2 Designated EHV charges'!$A:$O,9,FALSE)=0,"",VLOOKUP($A109,'Annex 2 Designated EHV charges'!$A:$O,9,FALSE)),"")</f>
        <v/>
      </c>
      <c r="F109" s="95" t="str">
        <f>IFERROR(IF(VLOOKUP($A109,'Annex 2 Designated EHV charges'!$A:$O,10,FALSE)=0,"",VLOOKUP($A109,'Annex 2 Designated EHV charges'!$A:$O,10,FALSE)),"")</f>
        <v/>
      </c>
      <c r="G109" s="96" t="str">
        <f>IFERROR(IF(VLOOKUP($A109,'Annex 2 Designated EHV charges'!$A:$O,11,FALSE)=0,"",VLOOKUP($A109,'Annex 2 Designated EHV charges'!$A:$O,11,FALSE)),"")</f>
        <v/>
      </c>
      <c r="H109" s="96" t="str">
        <f>IFERROR(IF(VLOOKUP($A109,'Annex 2 Designated EHV charges'!$A:$O,12,FALSE)=0,"",VLOOKUP($A109,'Annex 2 Designated EHV charges'!$A:$O,12,FALSE)),"")</f>
        <v/>
      </c>
    </row>
    <row r="110" spans="1:8" x14ac:dyDescent="0.25">
      <c r="A110" s="89" t="str">
        <f t="array" ref="A110">IFERROR(INDEX('Annex 2 Designated EHV charges'!$A$12:$A$12, MATCH(0, IF(ISBLANK('Annex 2 Designated EHV charges'!$A$12:$A$12),1, COUNTIF(A$5:$A109, 'Annex 2 Designated EHV charges'!$A$12:$A$12)), 0)),"")</f>
        <v/>
      </c>
      <c r="B110" s="89" t="str">
        <f>IF($A110="","",VLOOKUP($A110,'Annex 2 Designated EHV charges'!$A:$O,2,0))</f>
        <v/>
      </c>
      <c r="C110" s="90" t="str">
        <f>IF($A110="","",VLOOKUP($A110,'Annex 2 Designated EHV charges'!$A:$O,3,0))</f>
        <v/>
      </c>
      <c r="D110" s="89" t="str">
        <f>IF($A110="","",VLOOKUP($A110,'Annex 2 Designated EHV charges'!$A:$O,7,0))</f>
        <v/>
      </c>
      <c r="E110" s="94" t="str">
        <f>IFERROR(IF(VLOOKUP($A110,'Annex 2 Designated EHV charges'!$A:$O,9,FALSE)=0,"",VLOOKUP($A110,'Annex 2 Designated EHV charges'!$A:$O,9,FALSE)),"")</f>
        <v/>
      </c>
      <c r="F110" s="95" t="str">
        <f>IFERROR(IF(VLOOKUP($A110,'Annex 2 Designated EHV charges'!$A:$O,10,FALSE)=0,"",VLOOKUP($A110,'Annex 2 Designated EHV charges'!$A:$O,10,FALSE)),"")</f>
        <v/>
      </c>
      <c r="G110" s="96" t="str">
        <f>IFERROR(IF(VLOOKUP($A110,'Annex 2 Designated EHV charges'!$A:$O,11,FALSE)=0,"",VLOOKUP($A110,'Annex 2 Designated EHV charges'!$A:$O,11,FALSE)),"")</f>
        <v/>
      </c>
      <c r="H110" s="96" t="str">
        <f>IFERROR(IF(VLOOKUP($A110,'Annex 2 Designated EHV charges'!$A:$O,12,FALSE)=0,"",VLOOKUP($A110,'Annex 2 Designated EHV charges'!$A:$O,12,FALSE)),"")</f>
        <v/>
      </c>
    </row>
    <row r="111" spans="1:8" x14ac:dyDescent="0.25">
      <c r="A111" s="89" t="str">
        <f t="array" ref="A111">IFERROR(INDEX('Annex 2 Designated EHV charges'!$A$12:$A$12, MATCH(0, IF(ISBLANK('Annex 2 Designated EHV charges'!$A$12:$A$12),1, COUNTIF(A$5:$A110, 'Annex 2 Designated EHV charges'!$A$12:$A$12)), 0)),"")</f>
        <v/>
      </c>
      <c r="B111" s="89" t="str">
        <f>IF($A111="","",VLOOKUP($A111,'Annex 2 Designated EHV charges'!$A:$O,2,0))</f>
        <v/>
      </c>
      <c r="C111" s="90" t="str">
        <f>IF($A111="","",VLOOKUP($A111,'Annex 2 Designated EHV charges'!$A:$O,3,0))</f>
        <v/>
      </c>
      <c r="D111" s="89" t="str">
        <f>IF($A111="","",VLOOKUP($A111,'Annex 2 Designated EHV charges'!$A:$O,7,0))</f>
        <v/>
      </c>
      <c r="E111" s="94" t="str">
        <f>IFERROR(IF(VLOOKUP($A111,'Annex 2 Designated EHV charges'!$A:$O,9,FALSE)=0,"",VLOOKUP($A111,'Annex 2 Designated EHV charges'!$A:$O,9,FALSE)),"")</f>
        <v/>
      </c>
      <c r="F111" s="95" t="str">
        <f>IFERROR(IF(VLOOKUP($A111,'Annex 2 Designated EHV charges'!$A:$O,10,FALSE)=0,"",VLOOKUP($A111,'Annex 2 Designated EHV charges'!$A:$O,10,FALSE)),"")</f>
        <v/>
      </c>
      <c r="G111" s="96" t="str">
        <f>IFERROR(IF(VLOOKUP($A111,'Annex 2 Designated EHV charges'!$A:$O,11,FALSE)=0,"",VLOOKUP($A111,'Annex 2 Designated EHV charges'!$A:$O,11,FALSE)),"")</f>
        <v/>
      </c>
      <c r="H111" s="96" t="str">
        <f>IFERROR(IF(VLOOKUP($A111,'Annex 2 Designated EHV charges'!$A:$O,12,FALSE)=0,"",VLOOKUP($A111,'Annex 2 Designated EHV charges'!$A:$O,12,FALSE)),"")</f>
        <v/>
      </c>
    </row>
    <row r="112" spans="1:8" x14ac:dyDescent="0.25">
      <c r="A112" s="89" t="str">
        <f t="array" ref="A112">IFERROR(INDEX('Annex 2 Designated EHV charges'!$A$12:$A$12, MATCH(0, IF(ISBLANK('Annex 2 Designated EHV charges'!$A$12:$A$12),1, COUNTIF(A$5:$A111, 'Annex 2 Designated EHV charges'!$A$12:$A$12)), 0)),"")</f>
        <v/>
      </c>
      <c r="B112" s="89" t="str">
        <f>IF($A112="","",VLOOKUP($A112,'Annex 2 Designated EHV charges'!$A:$O,2,0))</f>
        <v/>
      </c>
      <c r="C112" s="90" t="str">
        <f>IF($A112="","",VLOOKUP($A112,'Annex 2 Designated EHV charges'!$A:$O,3,0))</f>
        <v/>
      </c>
      <c r="D112" s="89" t="str">
        <f>IF($A112="","",VLOOKUP($A112,'Annex 2 Designated EHV charges'!$A:$O,7,0))</f>
        <v/>
      </c>
      <c r="E112" s="94" t="str">
        <f>IFERROR(IF(VLOOKUP($A112,'Annex 2 Designated EHV charges'!$A:$O,9,FALSE)=0,"",VLOOKUP($A112,'Annex 2 Designated EHV charges'!$A:$O,9,FALSE)),"")</f>
        <v/>
      </c>
      <c r="F112" s="95" t="str">
        <f>IFERROR(IF(VLOOKUP($A112,'Annex 2 Designated EHV charges'!$A:$O,10,FALSE)=0,"",VLOOKUP($A112,'Annex 2 Designated EHV charges'!$A:$O,10,FALSE)),"")</f>
        <v/>
      </c>
      <c r="G112" s="96" t="str">
        <f>IFERROR(IF(VLOOKUP($A112,'Annex 2 Designated EHV charges'!$A:$O,11,FALSE)=0,"",VLOOKUP($A112,'Annex 2 Designated EHV charges'!$A:$O,11,FALSE)),"")</f>
        <v/>
      </c>
      <c r="H112" s="96" t="str">
        <f>IFERROR(IF(VLOOKUP($A112,'Annex 2 Designated EHV charges'!$A:$O,12,FALSE)=0,"",VLOOKUP($A112,'Annex 2 Designated EHV charges'!$A:$O,12,FALSE)),"")</f>
        <v/>
      </c>
    </row>
    <row r="113" spans="1:8" x14ac:dyDescent="0.25">
      <c r="A113" s="89" t="str">
        <f t="array" ref="A113">IFERROR(INDEX('Annex 2 Designated EHV charges'!$A$12:$A$12, MATCH(0, IF(ISBLANK('Annex 2 Designated EHV charges'!$A$12:$A$12),1, COUNTIF(A$5:$A112, 'Annex 2 Designated EHV charges'!$A$12:$A$12)), 0)),"")</f>
        <v/>
      </c>
      <c r="B113" s="89" t="str">
        <f>IF($A113="","",VLOOKUP($A113,'Annex 2 Designated EHV charges'!$A:$O,2,0))</f>
        <v/>
      </c>
      <c r="C113" s="90" t="str">
        <f>IF($A113="","",VLOOKUP($A113,'Annex 2 Designated EHV charges'!$A:$O,3,0))</f>
        <v/>
      </c>
      <c r="D113" s="89" t="str">
        <f>IF($A113="","",VLOOKUP($A113,'Annex 2 Designated EHV charges'!$A:$O,7,0))</f>
        <v/>
      </c>
      <c r="E113" s="94" t="str">
        <f>IFERROR(IF(VLOOKUP($A113,'Annex 2 Designated EHV charges'!$A:$O,9,FALSE)=0,"",VLOOKUP($A113,'Annex 2 Designated EHV charges'!$A:$O,9,FALSE)),"")</f>
        <v/>
      </c>
      <c r="F113" s="95" t="str">
        <f>IFERROR(IF(VLOOKUP($A113,'Annex 2 Designated EHV charges'!$A:$O,10,FALSE)=0,"",VLOOKUP($A113,'Annex 2 Designated EHV charges'!$A:$O,10,FALSE)),"")</f>
        <v/>
      </c>
      <c r="G113" s="96" t="str">
        <f>IFERROR(IF(VLOOKUP($A113,'Annex 2 Designated EHV charges'!$A:$O,11,FALSE)=0,"",VLOOKUP($A113,'Annex 2 Designated EHV charges'!$A:$O,11,FALSE)),"")</f>
        <v/>
      </c>
      <c r="H113" s="96" t="str">
        <f>IFERROR(IF(VLOOKUP($A113,'Annex 2 Designated EHV charges'!$A:$O,12,FALSE)=0,"",VLOOKUP($A113,'Annex 2 Designated EHV charges'!$A:$O,12,FALSE)),"")</f>
        <v/>
      </c>
    </row>
    <row r="114" spans="1:8" x14ac:dyDescent="0.25">
      <c r="A114" s="89" t="str">
        <f t="array" ref="A114">IFERROR(INDEX('Annex 2 Designated EHV charges'!$A$12:$A$12, MATCH(0, IF(ISBLANK('Annex 2 Designated EHV charges'!$A$12:$A$12),1, COUNTIF(A$5:$A113, 'Annex 2 Designated EHV charges'!$A$12:$A$12)), 0)),"")</f>
        <v/>
      </c>
      <c r="B114" s="89" t="str">
        <f>IF($A114="","",VLOOKUP($A114,'Annex 2 Designated EHV charges'!$A:$O,2,0))</f>
        <v/>
      </c>
      <c r="C114" s="90" t="str">
        <f>IF($A114="","",VLOOKUP($A114,'Annex 2 Designated EHV charges'!$A:$O,3,0))</f>
        <v/>
      </c>
      <c r="D114" s="89" t="str">
        <f>IF($A114="","",VLOOKUP($A114,'Annex 2 Designated EHV charges'!$A:$O,7,0))</f>
        <v/>
      </c>
      <c r="E114" s="94" t="str">
        <f>IFERROR(IF(VLOOKUP($A114,'Annex 2 Designated EHV charges'!$A:$O,9,FALSE)=0,"",VLOOKUP($A114,'Annex 2 Designated EHV charges'!$A:$O,9,FALSE)),"")</f>
        <v/>
      </c>
      <c r="F114" s="95" t="str">
        <f>IFERROR(IF(VLOOKUP($A114,'Annex 2 Designated EHV charges'!$A:$O,10,FALSE)=0,"",VLOOKUP($A114,'Annex 2 Designated EHV charges'!$A:$O,10,FALSE)),"")</f>
        <v/>
      </c>
      <c r="G114" s="96" t="str">
        <f>IFERROR(IF(VLOOKUP($A114,'Annex 2 Designated EHV charges'!$A:$O,11,FALSE)=0,"",VLOOKUP($A114,'Annex 2 Designated EHV charges'!$A:$O,11,FALSE)),"")</f>
        <v/>
      </c>
      <c r="H114" s="96" t="str">
        <f>IFERROR(IF(VLOOKUP($A114,'Annex 2 Designated EHV charges'!$A:$O,12,FALSE)=0,"",VLOOKUP($A114,'Annex 2 Designated EHV charges'!$A:$O,12,FALSE)),"")</f>
        <v/>
      </c>
    </row>
    <row r="115" spans="1:8" x14ac:dyDescent="0.25">
      <c r="A115" s="89" t="str">
        <f t="array" ref="A115">IFERROR(INDEX('Annex 2 Designated EHV charges'!$A$12:$A$12, MATCH(0, IF(ISBLANK('Annex 2 Designated EHV charges'!$A$12:$A$12),1, COUNTIF(A$5:$A114, 'Annex 2 Designated EHV charges'!$A$12:$A$12)), 0)),"")</f>
        <v/>
      </c>
      <c r="B115" s="89" t="str">
        <f>IF($A115="","",VLOOKUP($A115,'Annex 2 Designated EHV charges'!$A:$O,2,0))</f>
        <v/>
      </c>
      <c r="C115" s="90" t="str">
        <f>IF($A115="","",VLOOKUP($A115,'Annex 2 Designated EHV charges'!$A:$O,3,0))</f>
        <v/>
      </c>
      <c r="D115" s="89" t="str">
        <f>IF($A115="","",VLOOKUP($A115,'Annex 2 Designated EHV charges'!$A:$O,7,0))</f>
        <v/>
      </c>
      <c r="E115" s="94" t="str">
        <f>IFERROR(IF(VLOOKUP($A115,'Annex 2 Designated EHV charges'!$A:$O,9,FALSE)=0,"",VLOOKUP($A115,'Annex 2 Designated EHV charges'!$A:$O,9,FALSE)),"")</f>
        <v/>
      </c>
      <c r="F115" s="95" t="str">
        <f>IFERROR(IF(VLOOKUP($A115,'Annex 2 Designated EHV charges'!$A:$O,10,FALSE)=0,"",VLOOKUP($A115,'Annex 2 Designated EHV charges'!$A:$O,10,FALSE)),"")</f>
        <v/>
      </c>
      <c r="G115" s="96" t="str">
        <f>IFERROR(IF(VLOOKUP($A115,'Annex 2 Designated EHV charges'!$A:$O,11,FALSE)=0,"",VLOOKUP($A115,'Annex 2 Designated EHV charges'!$A:$O,11,FALSE)),"")</f>
        <v/>
      </c>
      <c r="H115" s="96" t="str">
        <f>IFERROR(IF(VLOOKUP($A115,'Annex 2 Designated EHV charges'!$A:$O,12,FALSE)=0,"",VLOOKUP($A115,'Annex 2 Designated EHV charges'!$A:$O,12,FALSE)),"")</f>
        <v/>
      </c>
    </row>
    <row r="116" spans="1:8" x14ac:dyDescent="0.25">
      <c r="A116" s="89" t="str">
        <f t="array" ref="A116">IFERROR(INDEX('Annex 2 Designated EHV charges'!$A$12:$A$12, MATCH(0, IF(ISBLANK('Annex 2 Designated EHV charges'!$A$12:$A$12),1, COUNTIF(A$5:$A115, 'Annex 2 Designated EHV charges'!$A$12:$A$12)), 0)),"")</f>
        <v/>
      </c>
      <c r="B116" s="89" t="str">
        <f>IF($A116="","",VLOOKUP($A116,'Annex 2 Designated EHV charges'!$A:$O,2,0))</f>
        <v/>
      </c>
      <c r="C116" s="90" t="str">
        <f>IF($A116="","",VLOOKUP($A116,'Annex 2 Designated EHV charges'!$A:$O,3,0))</f>
        <v/>
      </c>
      <c r="D116" s="89" t="str">
        <f>IF($A116="","",VLOOKUP($A116,'Annex 2 Designated EHV charges'!$A:$O,7,0))</f>
        <v/>
      </c>
      <c r="E116" s="94" t="str">
        <f>IFERROR(IF(VLOOKUP($A116,'Annex 2 Designated EHV charges'!$A:$O,9,FALSE)=0,"",VLOOKUP($A116,'Annex 2 Designated EHV charges'!$A:$O,9,FALSE)),"")</f>
        <v/>
      </c>
      <c r="F116" s="95" t="str">
        <f>IFERROR(IF(VLOOKUP($A116,'Annex 2 Designated EHV charges'!$A:$O,10,FALSE)=0,"",VLOOKUP($A116,'Annex 2 Designated EHV charges'!$A:$O,10,FALSE)),"")</f>
        <v/>
      </c>
      <c r="G116" s="96" t="str">
        <f>IFERROR(IF(VLOOKUP($A116,'Annex 2 Designated EHV charges'!$A:$O,11,FALSE)=0,"",VLOOKUP($A116,'Annex 2 Designated EHV charges'!$A:$O,11,FALSE)),"")</f>
        <v/>
      </c>
      <c r="H116" s="96" t="str">
        <f>IFERROR(IF(VLOOKUP($A116,'Annex 2 Designated EHV charges'!$A:$O,12,FALSE)=0,"",VLOOKUP($A116,'Annex 2 Designated EHV charges'!$A:$O,12,FALSE)),"")</f>
        <v/>
      </c>
    </row>
    <row r="117" spans="1:8" x14ac:dyDescent="0.25">
      <c r="A117" s="89" t="str">
        <f t="array" ref="A117">IFERROR(INDEX('Annex 2 Designated EHV charges'!$A$12:$A$12, MATCH(0, IF(ISBLANK('Annex 2 Designated EHV charges'!$A$12:$A$12),1, COUNTIF(A$5:$A116, 'Annex 2 Designated EHV charges'!$A$12:$A$12)), 0)),"")</f>
        <v/>
      </c>
      <c r="B117" s="89" t="str">
        <f>IF($A117="","",VLOOKUP($A117,'Annex 2 Designated EHV charges'!$A:$O,2,0))</f>
        <v/>
      </c>
      <c r="C117" s="90" t="str">
        <f>IF($A117="","",VLOOKUP($A117,'Annex 2 Designated EHV charges'!$A:$O,3,0))</f>
        <v/>
      </c>
      <c r="D117" s="89" t="str">
        <f>IF($A117="","",VLOOKUP($A117,'Annex 2 Designated EHV charges'!$A:$O,7,0))</f>
        <v/>
      </c>
      <c r="E117" s="94" t="str">
        <f>IFERROR(IF(VLOOKUP($A117,'Annex 2 Designated EHV charges'!$A:$O,9,FALSE)=0,"",VLOOKUP($A117,'Annex 2 Designated EHV charges'!$A:$O,9,FALSE)),"")</f>
        <v/>
      </c>
      <c r="F117" s="95" t="str">
        <f>IFERROR(IF(VLOOKUP($A117,'Annex 2 Designated EHV charges'!$A:$O,10,FALSE)=0,"",VLOOKUP($A117,'Annex 2 Designated EHV charges'!$A:$O,10,FALSE)),"")</f>
        <v/>
      </c>
      <c r="G117" s="96" t="str">
        <f>IFERROR(IF(VLOOKUP($A117,'Annex 2 Designated EHV charges'!$A:$O,11,FALSE)=0,"",VLOOKUP($A117,'Annex 2 Designated EHV charges'!$A:$O,11,FALSE)),"")</f>
        <v/>
      </c>
      <c r="H117" s="96" t="str">
        <f>IFERROR(IF(VLOOKUP($A117,'Annex 2 Designated EHV charges'!$A:$O,12,FALSE)=0,"",VLOOKUP($A117,'Annex 2 Designated EHV charges'!$A:$O,12,FALSE)),"")</f>
        <v/>
      </c>
    </row>
    <row r="118" spans="1:8" x14ac:dyDescent="0.25">
      <c r="A118" s="89" t="str">
        <f t="array" ref="A118">IFERROR(INDEX('Annex 2 Designated EHV charges'!$A$12:$A$12, MATCH(0, IF(ISBLANK('Annex 2 Designated EHV charges'!$A$12:$A$12),1, COUNTIF(A$5:$A117, 'Annex 2 Designated EHV charges'!$A$12:$A$12)), 0)),"")</f>
        <v/>
      </c>
      <c r="B118" s="89" t="str">
        <f>IF($A118="","",VLOOKUP($A118,'Annex 2 Designated EHV charges'!$A:$O,2,0))</f>
        <v/>
      </c>
      <c r="C118" s="90" t="str">
        <f>IF($A118="","",VLOOKUP($A118,'Annex 2 Designated EHV charges'!$A:$O,3,0))</f>
        <v/>
      </c>
      <c r="D118" s="89" t="str">
        <f>IF($A118="","",VLOOKUP($A118,'Annex 2 Designated EHV charges'!$A:$O,7,0))</f>
        <v/>
      </c>
      <c r="E118" s="94" t="str">
        <f>IFERROR(IF(VLOOKUP($A118,'Annex 2 Designated EHV charges'!$A:$O,9,FALSE)=0,"",VLOOKUP($A118,'Annex 2 Designated EHV charges'!$A:$O,9,FALSE)),"")</f>
        <v/>
      </c>
      <c r="F118" s="95" t="str">
        <f>IFERROR(IF(VLOOKUP($A118,'Annex 2 Designated EHV charges'!$A:$O,10,FALSE)=0,"",VLOOKUP($A118,'Annex 2 Designated EHV charges'!$A:$O,10,FALSE)),"")</f>
        <v/>
      </c>
      <c r="G118" s="96" t="str">
        <f>IFERROR(IF(VLOOKUP($A118,'Annex 2 Designated EHV charges'!$A:$O,11,FALSE)=0,"",VLOOKUP($A118,'Annex 2 Designated EHV charges'!$A:$O,11,FALSE)),"")</f>
        <v/>
      </c>
      <c r="H118" s="96" t="str">
        <f>IFERROR(IF(VLOOKUP($A118,'Annex 2 Designated EHV charges'!$A:$O,12,FALSE)=0,"",VLOOKUP($A118,'Annex 2 Designated EHV charges'!$A:$O,12,FALSE)),"")</f>
        <v/>
      </c>
    </row>
    <row r="119" spans="1:8" x14ac:dyDescent="0.25">
      <c r="A119" s="89" t="str">
        <f t="array" ref="A119">IFERROR(INDEX('Annex 2 Designated EHV charges'!$A$12:$A$12, MATCH(0, IF(ISBLANK('Annex 2 Designated EHV charges'!$A$12:$A$12),1, COUNTIF(A$5:$A118, 'Annex 2 Designated EHV charges'!$A$12:$A$12)), 0)),"")</f>
        <v/>
      </c>
      <c r="B119" s="89" t="str">
        <f>IF($A119="","",VLOOKUP($A119,'Annex 2 Designated EHV charges'!$A:$O,2,0))</f>
        <v/>
      </c>
      <c r="C119" s="90" t="str">
        <f>IF($A119="","",VLOOKUP($A119,'Annex 2 Designated EHV charges'!$A:$O,3,0))</f>
        <v/>
      </c>
      <c r="D119" s="89" t="str">
        <f>IF($A119="","",VLOOKUP($A119,'Annex 2 Designated EHV charges'!$A:$O,7,0))</f>
        <v/>
      </c>
      <c r="E119" s="94" t="str">
        <f>IFERROR(IF(VLOOKUP($A119,'Annex 2 Designated EHV charges'!$A:$O,9,FALSE)=0,"",VLOOKUP($A119,'Annex 2 Designated EHV charges'!$A:$O,9,FALSE)),"")</f>
        <v/>
      </c>
      <c r="F119" s="95" t="str">
        <f>IFERROR(IF(VLOOKUP($A119,'Annex 2 Designated EHV charges'!$A:$O,10,FALSE)=0,"",VLOOKUP($A119,'Annex 2 Designated EHV charges'!$A:$O,10,FALSE)),"")</f>
        <v/>
      </c>
      <c r="G119" s="96" t="str">
        <f>IFERROR(IF(VLOOKUP($A119,'Annex 2 Designated EHV charges'!$A:$O,11,FALSE)=0,"",VLOOKUP($A119,'Annex 2 Designated EHV charges'!$A:$O,11,FALSE)),"")</f>
        <v/>
      </c>
      <c r="H119" s="96" t="str">
        <f>IFERROR(IF(VLOOKUP($A119,'Annex 2 Designated EHV charges'!$A:$O,12,FALSE)=0,"",VLOOKUP($A119,'Annex 2 Designated EHV charges'!$A:$O,12,FALSE)),"")</f>
        <v/>
      </c>
    </row>
    <row r="120" spans="1:8" x14ac:dyDescent="0.25">
      <c r="A120" s="89" t="str">
        <f t="array" ref="A120">IFERROR(INDEX('Annex 2 Designated EHV charges'!$A$12:$A$12, MATCH(0, IF(ISBLANK('Annex 2 Designated EHV charges'!$A$12:$A$12),1, COUNTIF(A$5:$A119, 'Annex 2 Designated EHV charges'!$A$12:$A$12)), 0)),"")</f>
        <v/>
      </c>
      <c r="B120" s="89" t="str">
        <f>IF($A120="","",VLOOKUP($A120,'Annex 2 Designated EHV charges'!$A:$O,2,0))</f>
        <v/>
      </c>
      <c r="C120" s="90" t="str">
        <f>IF($A120="","",VLOOKUP($A120,'Annex 2 Designated EHV charges'!$A:$O,3,0))</f>
        <v/>
      </c>
      <c r="D120" s="89" t="str">
        <f>IF($A120="","",VLOOKUP($A120,'Annex 2 Designated EHV charges'!$A:$O,7,0))</f>
        <v/>
      </c>
      <c r="E120" s="94" t="str">
        <f>IFERROR(IF(VLOOKUP($A120,'Annex 2 Designated EHV charges'!$A:$O,9,FALSE)=0,"",VLOOKUP($A120,'Annex 2 Designated EHV charges'!$A:$O,9,FALSE)),"")</f>
        <v/>
      </c>
      <c r="F120" s="95" t="str">
        <f>IFERROR(IF(VLOOKUP($A120,'Annex 2 Designated EHV charges'!$A:$O,10,FALSE)=0,"",VLOOKUP($A120,'Annex 2 Designated EHV charges'!$A:$O,10,FALSE)),"")</f>
        <v/>
      </c>
      <c r="G120" s="96" t="str">
        <f>IFERROR(IF(VLOOKUP($A120,'Annex 2 Designated EHV charges'!$A:$O,11,FALSE)=0,"",VLOOKUP($A120,'Annex 2 Designated EHV charges'!$A:$O,11,FALSE)),"")</f>
        <v/>
      </c>
      <c r="H120" s="96" t="str">
        <f>IFERROR(IF(VLOOKUP($A120,'Annex 2 Designated EHV charges'!$A:$O,12,FALSE)=0,"",VLOOKUP($A120,'Annex 2 Designated EHV charges'!$A:$O,12,FALSE)),"")</f>
        <v/>
      </c>
    </row>
    <row r="121" spans="1:8" x14ac:dyDescent="0.25">
      <c r="A121" s="89" t="str">
        <f t="array" ref="A121">IFERROR(INDEX('Annex 2 Designated EHV charges'!$A$12:$A$12, MATCH(0, IF(ISBLANK('Annex 2 Designated EHV charges'!$A$12:$A$12),1, COUNTIF(A$5:$A120, 'Annex 2 Designated EHV charges'!$A$12:$A$12)), 0)),"")</f>
        <v/>
      </c>
      <c r="B121" s="89" t="str">
        <f>IF($A121="","",VLOOKUP($A121,'Annex 2 Designated EHV charges'!$A:$O,2,0))</f>
        <v/>
      </c>
      <c r="C121" s="90" t="str">
        <f>IF($A121="","",VLOOKUP($A121,'Annex 2 Designated EHV charges'!$A:$O,3,0))</f>
        <v/>
      </c>
      <c r="D121" s="89" t="str">
        <f>IF($A121="","",VLOOKUP($A121,'Annex 2 Designated EHV charges'!$A:$O,7,0))</f>
        <v/>
      </c>
      <c r="E121" s="94" t="str">
        <f>IFERROR(IF(VLOOKUP($A121,'Annex 2 Designated EHV charges'!$A:$O,9,FALSE)=0,"",VLOOKUP($A121,'Annex 2 Designated EHV charges'!$A:$O,9,FALSE)),"")</f>
        <v/>
      </c>
      <c r="F121" s="95" t="str">
        <f>IFERROR(IF(VLOOKUP($A121,'Annex 2 Designated EHV charges'!$A:$O,10,FALSE)=0,"",VLOOKUP($A121,'Annex 2 Designated EHV charges'!$A:$O,10,FALSE)),"")</f>
        <v/>
      </c>
      <c r="G121" s="96" t="str">
        <f>IFERROR(IF(VLOOKUP($A121,'Annex 2 Designated EHV charges'!$A:$O,11,FALSE)=0,"",VLOOKUP($A121,'Annex 2 Designated EHV charges'!$A:$O,11,FALSE)),"")</f>
        <v/>
      </c>
      <c r="H121" s="96" t="str">
        <f>IFERROR(IF(VLOOKUP($A121,'Annex 2 Designated EHV charges'!$A:$O,12,FALSE)=0,"",VLOOKUP($A121,'Annex 2 Designated EHV charges'!$A:$O,12,FALSE)),"")</f>
        <v/>
      </c>
    </row>
    <row r="122" spans="1:8" x14ac:dyDescent="0.25">
      <c r="A122" s="89" t="str">
        <f t="array" ref="A122">IFERROR(INDEX('Annex 2 Designated EHV charges'!$A$12:$A$12, MATCH(0, IF(ISBLANK('Annex 2 Designated EHV charges'!$A$12:$A$12),1, COUNTIF(A$5:$A121, 'Annex 2 Designated EHV charges'!$A$12:$A$12)), 0)),"")</f>
        <v/>
      </c>
      <c r="B122" s="89" t="str">
        <f>IF($A122="","",VLOOKUP($A122,'Annex 2 Designated EHV charges'!$A:$O,2,0))</f>
        <v/>
      </c>
      <c r="C122" s="90" t="str">
        <f>IF($A122="","",VLOOKUP($A122,'Annex 2 Designated EHV charges'!$A:$O,3,0))</f>
        <v/>
      </c>
      <c r="D122" s="89" t="str">
        <f>IF($A122="","",VLOOKUP($A122,'Annex 2 Designated EHV charges'!$A:$O,7,0))</f>
        <v/>
      </c>
      <c r="E122" s="94" t="str">
        <f>IFERROR(IF(VLOOKUP($A122,'Annex 2 Designated EHV charges'!$A:$O,9,FALSE)=0,"",VLOOKUP($A122,'Annex 2 Designated EHV charges'!$A:$O,9,FALSE)),"")</f>
        <v/>
      </c>
      <c r="F122" s="95" t="str">
        <f>IFERROR(IF(VLOOKUP($A122,'Annex 2 Designated EHV charges'!$A:$O,10,FALSE)=0,"",VLOOKUP($A122,'Annex 2 Designated EHV charges'!$A:$O,10,FALSE)),"")</f>
        <v/>
      </c>
      <c r="G122" s="96" t="str">
        <f>IFERROR(IF(VLOOKUP($A122,'Annex 2 Designated EHV charges'!$A:$O,11,FALSE)=0,"",VLOOKUP($A122,'Annex 2 Designated EHV charges'!$A:$O,11,FALSE)),"")</f>
        <v/>
      </c>
      <c r="H122" s="96" t="str">
        <f>IFERROR(IF(VLOOKUP($A122,'Annex 2 Designated EHV charges'!$A:$O,12,FALSE)=0,"",VLOOKUP($A122,'Annex 2 Designated EHV charges'!$A:$O,12,FALSE)),"")</f>
        <v/>
      </c>
    </row>
    <row r="123" spans="1:8" x14ac:dyDescent="0.25">
      <c r="A123" s="89" t="str">
        <f t="array" ref="A123">IFERROR(INDEX('Annex 2 Designated EHV charges'!$A$12:$A$12, MATCH(0, IF(ISBLANK('Annex 2 Designated EHV charges'!$A$12:$A$12),1, COUNTIF(A$5:$A122, 'Annex 2 Designated EHV charges'!$A$12:$A$12)), 0)),"")</f>
        <v/>
      </c>
      <c r="B123" s="89" t="str">
        <f>IF($A123="","",VLOOKUP($A123,'Annex 2 Designated EHV charges'!$A:$O,2,0))</f>
        <v/>
      </c>
      <c r="C123" s="90" t="str">
        <f>IF($A123="","",VLOOKUP($A123,'Annex 2 Designated EHV charges'!$A:$O,3,0))</f>
        <v/>
      </c>
      <c r="D123" s="89" t="str">
        <f>IF($A123="","",VLOOKUP($A123,'Annex 2 Designated EHV charges'!$A:$O,7,0))</f>
        <v/>
      </c>
      <c r="E123" s="94" t="str">
        <f>IFERROR(IF(VLOOKUP($A123,'Annex 2 Designated EHV charges'!$A:$O,9,FALSE)=0,"",VLOOKUP($A123,'Annex 2 Designated EHV charges'!$A:$O,9,FALSE)),"")</f>
        <v/>
      </c>
      <c r="F123" s="95" t="str">
        <f>IFERROR(IF(VLOOKUP($A123,'Annex 2 Designated EHV charges'!$A:$O,10,FALSE)=0,"",VLOOKUP($A123,'Annex 2 Designated EHV charges'!$A:$O,10,FALSE)),"")</f>
        <v/>
      </c>
      <c r="G123" s="96" t="str">
        <f>IFERROR(IF(VLOOKUP($A123,'Annex 2 Designated EHV charges'!$A:$O,11,FALSE)=0,"",VLOOKUP($A123,'Annex 2 Designated EHV charges'!$A:$O,11,FALSE)),"")</f>
        <v/>
      </c>
      <c r="H123" s="96" t="str">
        <f>IFERROR(IF(VLOOKUP($A123,'Annex 2 Designated EHV charges'!$A:$O,12,FALSE)=0,"",VLOOKUP($A123,'Annex 2 Designated EHV charges'!$A:$O,12,FALSE)),"")</f>
        <v/>
      </c>
    </row>
    <row r="124" spans="1:8" x14ac:dyDescent="0.25">
      <c r="A124" s="89" t="str">
        <f t="array" ref="A124">IFERROR(INDEX('Annex 2 Designated EHV charges'!$A$12:$A$12, MATCH(0, IF(ISBLANK('Annex 2 Designated EHV charges'!$A$12:$A$12),1, COUNTIF(A$5:$A123, 'Annex 2 Designated EHV charges'!$A$12:$A$12)), 0)),"")</f>
        <v/>
      </c>
      <c r="B124" s="89" t="str">
        <f>IF($A124="","",VLOOKUP($A124,'Annex 2 Designated EHV charges'!$A:$O,2,0))</f>
        <v/>
      </c>
      <c r="C124" s="90" t="str">
        <f>IF($A124="","",VLOOKUP($A124,'Annex 2 Designated EHV charges'!$A:$O,3,0))</f>
        <v/>
      </c>
      <c r="D124" s="89" t="str">
        <f>IF($A124="","",VLOOKUP($A124,'Annex 2 Designated EHV charges'!$A:$O,7,0))</f>
        <v/>
      </c>
      <c r="E124" s="94" t="str">
        <f>IFERROR(IF(VLOOKUP($A124,'Annex 2 Designated EHV charges'!$A:$O,9,FALSE)=0,"",VLOOKUP($A124,'Annex 2 Designated EHV charges'!$A:$O,9,FALSE)),"")</f>
        <v/>
      </c>
      <c r="F124" s="95" t="str">
        <f>IFERROR(IF(VLOOKUP($A124,'Annex 2 Designated EHV charges'!$A:$O,10,FALSE)=0,"",VLOOKUP($A124,'Annex 2 Designated EHV charges'!$A:$O,10,FALSE)),"")</f>
        <v/>
      </c>
      <c r="G124" s="96" t="str">
        <f>IFERROR(IF(VLOOKUP($A124,'Annex 2 Designated EHV charges'!$A:$O,11,FALSE)=0,"",VLOOKUP($A124,'Annex 2 Designated EHV charges'!$A:$O,11,FALSE)),"")</f>
        <v/>
      </c>
      <c r="H124" s="96" t="str">
        <f>IFERROR(IF(VLOOKUP($A124,'Annex 2 Designated EHV charges'!$A:$O,12,FALSE)=0,"",VLOOKUP($A124,'Annex 2 Designated EHV charges'!$A:$O,12,FALSE)),"")</f>
        <v/>
      </c>
    </row>
    <row r="125" spans="1:8" x14ac:dyDescent="0.25">
      <c r="A125" s="89" t="str">
        <f t="array" ref="A125">IFERROR(INDEX('Annex 2 Designated EHV charges'!$A$12:$A$12, MATCH(0, IF(ISBLANK('Annex 2 Designated EHV charges'!$A$12:$A$12),1, COUNTIF(A$5:$A124, 'Annex 2 Designated EHV charges'!$A$12:$A$12)), 0)),"")</f>
        <v/>
      </c>
      <c r="B125" s="89" t="str">
        <f>IF($A125="","",VLOOKUP($A125,'Annex 2 Designated EHV charges'!$A:$O,2,0))</f>
        <v/>
      </c>
      <c r="C125" s="90" t="str">
        <f>IF($A125="","",VLOOKUP($A125,'Annex 2 Designated EHV charges'!$A:$O,3,0))</f>
        <v/>
      </c>
      <c r="D125" s="89" t="str">
        <f>IF($A125="","",VLOOKUP($A125,'Annex 2 Designated EHV charges'!$A:$O,7,0))</f>
        <v/>
      </c>
      <c r="E125" s="94" t="str">
        <f>IFERROR(IF(VLOOKUP($A125,'Annex 2 Designated EHV charges'!$A:$O,9,FALSE)=0,"",VLOOKUP($A125,'Annex 2 Designated EHV charges'!$A:$O,9,FALSE)),"")</f>
        <v/>
      </c>
      <c r="F125" s="95" t="str">
        <f>IFERROR(IF(VLOOKUP($A125,'Annex 2 Designated EHV charges'!$A:$O,10,FALSE)=0,"",VLOOKUP($A125,'Annex 2 Designated EHV charges'!$A:$O,10,FALSE)),"")</f>
        <v/>
      </c>
      <c r="G125" s="96" t="str">
        <f>IFERROR(IF(VLOOKUP($A125,'Annex 2 Designated EHV charges'!$A:$O,11,FALSE)=0,"",VLOOKUP($A125,'Annex 2 Designated EHV charges'!$A:$O,11,FALSE)),"")</f>
        <v/>
      </c>
      <c r="H125" s="96" t="str">
        <f>IFERROR(IF(VLOOKUP($A125,'Annex 2 Designated EHV charges'!$A:$O,12,FALSE)=0,"",VLOOKUP($A125,'Annex 2 Designated EHV charges'!$A:$O,12,FALSE)),"")</f>
        <v/>
      </c>
    </row>
    <row r="126" spans="1:8" x14ac:dyDescent="0.25">
      <c r="A126" s="89" t="str">
        <f t="array" ref="A126">IFERROR(INDEX('Annex 2 Designated EHV charges'!$A$12:$A$12, MATCH(0, IF(ISBLANK('Annex 2 Designated EHV charges'!$A$12:$A$12),1, COUNTIF(A$5:$A125, 'Annex 2 Designated EHV charges'!$A$12:$A$12)), 0)),"")</f>
        <v/>
      </c>
      <c r="B126" s="89" t="str">
        <f>IF($A126="","",VLOOKUP($A126,'Annex 2 Designated EHV charges'!$A:$O,2,0))</f>
        <v/>
      </c>
      <c r="C126" s="90" t="str">
        <f>IF($A126="","",VLOOKUP($A126,'Annex 2 Designated EHV charges'!$A:$O,3,0))</f>
        <v/>
      </c>
      <c r="D126" s="89" t="str">
        <f>IF($A126="","",VLOOKUP($A126,'Annex 2 Designated EHV charges'!$A:$O,7,0))</f>
        <v/>
      </c>
      <c r="E126" s="94" t="str">
        <f>IFERROR(IF(VLOOKUP($A126,'Annex 2 Designated EHV charges'!$A:$O,9,FALSE)=0,"",VLOOKUP($A126,'Annex 2 Designated EHV charges'!$A:$O,9,FALSE)),"")</f>
        <v/>
      </c>
      <c r="F126" s="95" t="str">
        <f>IFERROR(IF(VLOOKUP($A126,'Annex 2 Designated EHV charges'!$A:$O,10,FALSE)=0,"",VLOOKUP($A126,'Annex 2 Designated EHV charges'!$A:$O,10,FALSE)),"")</f>
        <v/>
      </c>
      <c r="G126" s="96" t="str">
        <f>IFERROR(IF(VLOOKUP($A126,'Annex 2 Designated EHV charges'!$A:$O,11,FALSE)=0,"",VLOOKUP($A126,'Annex 2 Designated EHV charges'!$A:$O,11,FALSE)),"")</f>
        <v/>
      </c>
      <c r="H126" s="96" t="str">
        <f>IFERROR(IF(VLOOKUP($A126,'Annex 2 Designated EHV charges'!$A:$O,12,FALSE)=0,"",VLOOKUP($A126,'Annex 2 Designated EHV charges'!$A:$O,12,FALSE)),"")</f>
        <v/>
      </c>
    </row>
    <row r="127" spans="1:8" x14ac:dyDescent="0.25">
      <c r="A127" s="89" t="str">
        <f t="array" ref="A127">IFERROR(INDEX('Annex 2 Designated EHV charges'!$A$12:$A$12, MATCH(0, IF(ISBLANK('Annex 2 Designated EHV charges'!$A$12:$A$12),1, COUNTIF(A$5:$A126, 'Annex 2 Designated EHV charges'!$A$12:$A$12)), 0)),"")</f>
        <v/>
      </c>
      <c r="B127" s="89" t="str">
        <f>IF($A127="","",VLOOKUP($A127,'Annex 2 Designated EHV charges'!$A:$O,2,0))</f>
        <v/>
      </c>
      <c r="C127" s="90" t="str">
        <f>IF($A127="","",VLOOKUP($A127,'Annex 2 Designated EHV charges'!$A:$O,3,0))</f>
        <v/>
      </c>
      <c r="D127" s="89" t="str">
        <f>IF($A127="","",VLOOKUP($A127,'Annex 2 Designated EHV charges'!$A:$O,7,0))</f>
        <v/>
      </c>
      <c r="E127" s="94" t="str">
        <f>IFERROR(IF(VLOOKUP($A127,'Annex 2 Designated EHV charges'!$A:$O,9,FALSE)=0,"",VLOOKUP($A127,'Annex 2 Designated EHV charges'!$A:$O,9,FALSE)),"")</f>
        <v/>
      </c>
      <c r="F127" s="95" t="str">
        <f>IFERROR(IF(VLOOKUP($A127,'Annex 2 Designated EHV charges'!$A:$O,10,FALSE)=0,"",VLOOKUP($A127,'Annex 2 Designated EHV charges'!$A:$O,10,FALSE)),"")</f>
        <v/>
      </c>
      <c r="G127" s="96" t="str">
        <f>IFERROR(IF(VLOOKUP($A127,'Annex 2 Designated EHV charges'!$A:$O,11,FALSE)=0,"",VLOOKUP($A127,'Annex 2 Designated EHV charges'!$A:$O,11,FALSE)),"")</f>
        <v/>
      </c>
      <c r="H127" s="96" t="str">
        <f>IFERROR(IF(VLOOKUP($A127,'Annex 2 Designated EHV charges'!$A:$O,12,FALSE)=0,"",VLOOKUP($A127,'Annex 2 Designated EHV charges'!$A:$O,12,FALSE)),"")</f>
        <v/>
      </c>
    </row>
    <row r="128" spans="1:8" x14ac:dyDescent="0.25">
      <c r="A128" s="89" t="str">
        <f t="array" ref="A128">IFERROR(INDEX('Annex 2 Designated EHV charges'!$A$12:$A$12, MATCH(0, IF(ISBLANK('Annex 2 Designated EHV charges'!$A$12:$A$12),1, COUNTIF(A$5:$A127, 'Annex 2 Designated EHV charges'!$A$12:$A$12)), 0)),"")</f>
        <v/>
      </c>
      <c r="B128" s="89" t="str">
        <f>IF($A128="","",VLOOKUP($A128,'Annex 2 Designated EHV charges'!$A:$O,2,0))</f>
        <v/>
      </c>
      <c r="C128" s="90" t="str">
        <f>IF($A128="","",VLOOKUP($A128,'Annex 2 Designated EHV charges'!$A:$O,3,0))</f>
        <v/>
      </c>
      <c r="D128" s="89" t="str">
        <f>IF($A128="","",VLOOKUP($A128,'Annex 2 Designated EHV charges'!$A:$O,7,0))</f>
        <v/>
      </c>
      <c r="E128" s="94" t="str">
        <f>IFERROR(IF(VLOOKUP($A128,'Annex 2 Designated EHV charges'!$A:$O,9,FALSE)=0,"",VLOOKUP($A128,'Annex 2 Designated EHV charges'!$A:$O,9,FALSE)),"")</f>
        <v/>
      </c>
      <c r="F128" s="95" t="str">
        <f>IFERROR(IF(VLOOKUP($A128,'Annex 2 Designated EHV charges'!$A:$O,10,FALSE)=0,"",VLOOKUP($A128,'Annex 2 Designated EHV charges'!$A:$O,10,FALSE)),"")</f>
        <v/>
      </c>
      <c r="G128" s="96" t="str">
        <f>IFERROR(IF(VLOOKUP($A128,'Annex 2 Designated EHV charges'!$A:$O,11,FALSE)=0,"",VLOOKUP($A128,'Annex 2 Designated EHV charges'!$A:$O,11,FALSE)),"")</f>
        <v/>
      </c>
      <c r="H128" s="96" t="str">
        <f>IFERROR(IF(VLOOKUP($A128,'Annex 2 Designated EHV charges'!$A:$O,12,FALSE)=0,"",VLOOKUP($A128,'Annex 2 Designated EHV charges'!$A:$O,12,FALSE)),"")</f>
        <v/>
      </c>
    </row>
    <row r="129" spans="1:8" x14ac:dyDescent="0.25">
      <c r="A129" s="89" t="str">
        <f t="array" ref="A129">IFERROR(INDEX('Annex 2 Designated EHV charges'!$A$12:$A$12, MATCH(0, IF(ISBLANK('Annex 2 Designated EHV charges'!$A$12:$A$12),1, COUNTIF(A$5:$A128, 'Annex 2 Designated EHV charges'!$A$12:$A$12)), 0)),"")</f>
        <v/>
      </c>
      <c r="B129" s="89" t="str">
        <f>IF($A129="","",VLOOKUP($A129,'Annex 2 Designated EHV charges'!$A:$O,2,0))</f>
        <v/>
      </c>
      <c r="C129" s="90" t="str">
        <f>IF($A129="","",VLOOKUP($A129,'Annex 2 Designated EHV charges'!$A:$O,3,0))</f>
        <v/>
      </c>
      <c r="D129" s="89" t="str">
        <f>IF($A129="","",VLOOKUP($A129,'Annex 2 Designated EHV charges'!$A:$O,7,0))</f>
        <v/>
      </c>
      <c r="E129" s="94" t="str">
        <f>IFERROR(IF(VLOOKUP($A129,'Annex 2 Designated EHV charges'!$A:$O,9,FALSE)=0,"",VLOOKUP($A129,'Annex 2 Designated EHV charges'!$A:$O,9,FALSE)),"")</f>
        <v/>
      </c>
      <c r="F129" s="95" t="str">
        <f>IFERROR(IF(VLOOKUP($A129,'Annex 2 Designated EHV charges'!$A:$O,10,FALSE)=0,"",VLOOKUP($A129,'Annex 2 Designated EHV charges'!$A:$O,10,FALSE)),"")</f>
        <v/>
      </c>
      <c r="G129" s="96" t="str">
        <f>IFERROR(IF(VLOOKUP($A129,'Annex 2 Designated EHV charges'!$A:$O,11,FALSE)=0,"",VLOOKUP($A129,'Annex 2 Designated EHV charges'!$A:$O,11,FALSE)),"")</f>
        <v/>
      </c>
      <c r="H129" s="96" t="str">
        <f>IFERROR(IF(VLOOKUP($A129,'Annex 2 Designated EHV charges'!$A:$O,12,FALSE)=0,"",VLOOKUP($A129,'Annex 2 Designated EHV charges'!$A:$O,12,FALSE)),"")</f>
        <v/>
      </c>
    </row>
    <row r="130" spans="1:8" x14ac:dyDescent="0.25">
      <c r="A130" s="89" t="str">
        <f t="array" ref="A130">IFERROR(INDEX('Annex 2 Designated EHV charges'!$A$12:$A$12, MATCH(0, IF(ISBLANK('Annex 2 Designated EHV charges'!$A$12:$A$12),1, COUNTIF(A$5:$A129, 'Annex 2 Designated EHV charges'!$A$12:$A$12)), 0)),"")</f>
        <v/>
      </c>
      <c r="B130" s="89" t="str">
        <f>IF($A130="","",VLOOKUP($A130,'Annex 2 Designated EHV charges'!$A:$O,2,0))</f>
        <v/>
      </c>
      <c r="C130" s="90" t="str">
        <f>IF($A130="","",VLOOKUP($A130,'Annex 2 Designated EHV charges'!$A:$O,3,0))</f>
        <v/>
      </c>
      <c r="D130" s="89" t="str">
        <f>IF($A130="","",VLOOKUP($A130,'Annex 2 Designated EHV charges'!$A:$O,7,0))</f>
        <v/>
      </c>
      <c r="E130" s="94" t="str">
        <f>IFERROR(IF(VLOOKUP($A130,'Annex 2 Designated EHV charges'!$A:$O,9,FALSE)=0,"",VLOOKUP($A130,'Annex 2 Designated EHV charges'!$A:$O,9,FALSE)),"")</f>
        <v/>
      </c>
      <c r="F130" s="95" t="str">
        <f>IFERROR(IF(VLOOKUP($A130,'Annex 2 Designated EHV charges'!$A:$O,10,FALSE)=0,"",VLOOKUP($A130,'Annex 2 Designated EHV charges'!$A:$O,10,FALSE)),"")</f>
        <v/>
      </c>
      <c r="G130" s="96" t="str">
        <f>IFERROR(IF(VLOOKUP($A130,'Annex 2 Designated EHV charges'!$A:$O,11,FALSE)=0,"",VLOOKUP($A130,'Annex 2 Designated EHV charges'!$A:$O,11,FALSE)),"")</f>
        <v/>
      </c>
      <c r="H130" s="96" t="str">
        <f>IFERROR(IF(VLOOKUP($A130,'Annex 2 Designated EHV charges'!$A:$O,12,FALSE)=0,"",VLOOKUP($A130,'Annex 2 Designated EHV charges'!$A:$O,12,FALSE)),"")</f>
        <v/>
      </c>
    </row>
    <row r="131" spans="1:8" x14ac:dyDescent="0.25">
      <c r="A131" s="89" t="str">
        <f t="array" ref="A131">IFERROR(INDEX('Annex 2 Designated EHV charges'!$A$12:$A$12, MATCH(0, IF(ISBLANK('Annex 2 Designated EHV charges'!$A$12:$A$12),1, COUNTIF(A$5:$A130, 'Annex 2 Designated EHV charges'!$A$12:$A$12)), 0)),"")</f>
        <v/>
      </c>
      <c r="B131" s="89" t="str">
        <f>IF($A131="","",VLOOKUP($A131,'Annex 2 Designated EHV charges'!$A:$O,2,0))</f>
        <v/>
      </c>
      <c r="C131" s="90" t="str">
        <f>IF($A131="","",VLOOKUP($A131,'Annex 2 Designated EHV charges'!$A:$O,3,0))</f>
        <v/>
      </c>
      <c r="D131" s="89" t="str">
        <f>IF($A131="","",VLOOKUP($A131,'Annex 2 Designated EHV charges'!$A:$O,7,0))</f>
        <v/>
      </c>
      <c r="E131" s="94" t="str">
        <f>IFERROR(IF(VLOOKUP($A131,'Annex 2 Designated EHV charges'!$A:$O,9,FALSE)=0,"",VLOOKUP($A131,'Annex 2 Designated EHV charges'!$A:$O,9,FALSE)),"")</f>
        <v/>
      </c>
      <c r="F131" s="95" t="str">
        <f>IFERROR(IF(VLOOKUP($A131,'Annex 2 Designated EHV charges'!$A:$O,10,FALSE)=0,"",VLOOKUP($A131,'Annex 2 Designated EHV charges'!$A:$O,10,FALSE)),"")</f>
        <v/>
      </c>
      <c r="G131" s="96" t="str">
        <f>IFERROR(IF(VLOOKUP($A131,'Annex 2 Designated EHV charges'!$A:$O,11,FALSE)=0,"",VLOOKUP($A131,'Annex 2 Designated EHV charges'!$A:$O,11,FALSE)),"")</f>
        <v/>
      </c>
      <c r="H131" s="96" t="str">
        <f>IFERROR(IF(VLOOKUP($A131,'Annex 2 Designated EHV charges'!$A:$O,12,FALSE)=0,"",VLOOKUP($A131,'Annex 2 Designated EHV charges'!$A:$O,12,FALSE)),"")</f>
        <v/>
      </c>
    </row>
    <row r="132" spans="1:8" x14ac:dyDescent="0.25">
      <c r="A132" s="89" t="str">
        <f t="array" ref="A132">IFERROR(INDEX('Annex 2 Designated EHV charges'!$A$12:$A$12, MATCH(0, IF(ISBLANK('Annex 2 Designated EHV charges'!$A$12:$A$12),1, COUNTIF(A$5:$A131, 'Annex 2 Designated EHV charges'!$A$12:$A$12)), 0)),"")</f>
        <v/>
      </c>
      <c r="B132" s="89" t="str">
        <f>IF($A132="","",VLOOKUP($A132,'Annex 2 Designated EHV charges'!$A:$O,2,0))</f>
        <v/>
      </c>
      <c r="C132" s="90" t="str">
        <f>IF($A132="","",VLOOKUP($A132,'Annex 2 Designated EHV charges'!$A:$O,3,0))</f>
        <v/>
      </c>
      <c r="D132" s="89" t="str">
        <f>IF($A132="","",VLOOKUP($A132,'Annex 2 Designated EHV charges'!$A:$O,7,0))</f>
        <v/>
      </c>
      <c r="E132" s="94" t="str">
        <f>IFERROR(IF(VLOOKUP($A132,'Annex 2 Designated EHV charges'!$A:$O,9,FALSE)=0,"",VLOOKUP($A132,'Annex 2 Designated EHV charges'!$A:$O,9,FALSE)),"")</f>
        <v/>
      </c>
      <c r="F132" s="95" t="str">
        <f>IFERROR(IF(VLOOKUP($A132,'Annex 2 Designated EHV charges'!$A:$O,10,FALSE)=0,"",VLOOKUP($A132,'Annex 2 Designated EHV charges'!$A:$O,10,FALSE)),"")</f>
        <v/>
      </c>
      <c r="G132" s="96" t="str">
        <f>IFERROR(IF(VLOOKUP($A132,'Annex 2 Designated EHV charges'!$A:$O,11,FALSE)=0,"",VLOOKUP($A132,'Annex 2 Designated EHV charges'!$A:$O,11,FALSE)),"")</f>
        <v/>
      </c>
      <c r="H132" s="96" t="str">
        <f>IFERROR(IF(VLOOKUP($A132,'Annex 2 Designated EHV charges'!$A:$O,12,FALSE)=0,"",VLOOKUP($A132,'Annex 2 Designated EHV charges'!$A:$O,12,FALSE)),"")</f>
        <v/>
      </c>
    </row>
    <row r="133" spans="1:8" x14ac:dyDescent="0.25">
      <c r="A133" s="89" t="str">
        <f t="array" ref="A133">IFERROR(INDEX('Annex 2 Designated EHV charges'!$A$12:$A$12, MATCH(0, IF(ISBLANK('Annex 2 Designated EHV charges'!$A$12:$A$12),1, COUNTIF(A$5:$A132, 'Annex 2 Designated EHV charges'!$A$12:$A$12)), 0)),"")</f>
        <v/>
      </c>
      <c r="B133" s="89" t="str">
        <f>IF($A133="","",VLOOKUP($A133,'Annex 2 Designated EHV charges'!$A:$O,2,0))</f>
        <v/>
      </c>
      <c r="C133" s="90" t="str">
        <f>IF($A133="","",VLOOKUP($A133,'Annex 2 Designated EHV charges'!$A:$O,3,0))</f>
        <v/>
      </c>
      <c r="D133" s="89" t="str">
        <f>IF($A133="","",VLOOKUP($A133,'Annex 2 Designated EHV charges'!$A:$O,7,0))</f>
        <v/>
      </c>
      <c r="E133" s="94" t="str">
        <f>IFERROR(IF(VLOOKUP($A133,'Annex 2 Designated EHV charges'!$A:$O,9,FALSE)=0,"",VLOOKUP($A133,'Annex 2 Designated EHV charges'!$A:$O,9,FALSE)),"")</f>
        <v/>
      </c>
      <c r="F133" s="95" t="str">
        <f>IFERROR(IF(VLOOKUP($A133,'Annex 2 Designated EHV charges'!$A:$O,10,FALSE)=0,"",VLOOKUP($A133,'Annex 2 Designated EHV charges'!$A:$O,10,FALSE)),"")</f>
        <v/>
      </c>
      <c r="G133" s="96" t="str">
        <f>IFERROR(IF(VLOOKUP($A133,'Annex 2 Designated EHV charges'!$A:$O,11,FALSE)=0,"",VLOOKUP($A133,'Annex 2 Designated EHV charges'!$A:$O,11,FALSE)),"")</f>
        <v/>
      </c>
      <c r="H133" s="96" t="str">
        <f>IFERROR(IF(VLOOKUP($A133,'Annex 2 Designated EHV charges'!$A:$O,12,FALSE)=0,"",VLOOKUP($A133,'Annex 2 Designated EHV charges'!$A:$O,12,FALSE)),"")</f>
        <v/>
      </c>
    </row>
    <row r="134" spans="1:8" x14ac:dyDescent="0.25">
      <c r="A134" s="89" t="str">
        <f t="array" ref="A134">IFERROR(INDEX('Annex 2 Designated EHV charges'!$A$12:$A$12, MATCH(0, IF(ISBLANK('Annex 2 Designated EHV charges'!$A$12:$A$12),1, COUNTIF(A$5:$A133, 'Annex 2 Designated EHV charges'!$A$12:$A$12)), 0)),"")</f>
        <v/>
      </c>
      <c r="B134" s="89" t="str">
        <f>IF($A134="","",VLOOKUP($A134,'Annex 2 Designated EHV charges'!$A:$O,2,0))</f>
        <v/>
      </c>
      <c r="C134" s="90" t="str">
        <f>IF($A134="","",VLOOKUP($A134,'Annex 2 Designated EHV charges'!$A:$O,3,0))</f>
        <v/>
      </c>
      <c r="D134" s="89" t="str">
        <f>IF($A134="","",VLOOKUP($A134,'Annex 2 Designated EHV charges'!$A:$O,7,0))</f>
        <v/>
      </c>
      <c r="E134" s="94" t="str">
        <f>IFERROR(IF(VLOOKUP($A134,'Annex 2 Designated EHV charges'!$A:$O,9,FALSE)=0,"",VLOOKUP($A134,'Annex 2 Designated EHV charges'!$A:$O,9,FALSE)),"")</f>
        <v/>
      </c>
      <c r="F134" s="95" t="str">
        <f>IFERROR(IF(VLOOKUP($A134,'Annex 2 Designated EHV charges'!$A:$O,10,FALSE)=0,"",VLOOKUP($A134,'Annex 2 Designated EHV charges'!$A:$O,10,FALSE)),"")</f>
        <v/>
      </c>
      <c r="G134" s="96" t="str">
        <f>IFERROR(IF(VLOOKUP($A134,'Annex 2 Designated EHV charges'!$A:$O,11,FALSE)=0,"",VLOOKUP($A134,'Annex 2 Designated EHV charges'!$A:$O,11,FALSE)),"")</f>
        <v/>
      </c>
      <c r="H134" s="96" t="str">
        <f>IFERROR(IF(VLOOKUP($A134,'Annex 2 Designated EHV charges'!$A:$O,12,FALSE)=0,"",VLOOKUP($A134,'Annex 2 Designated EHV charges'!$A:$O,12,FALSE)),"")</f>
        <v/>
      </c>
    </row>
    <row r="135" spans="1:8" x14ac:dyDescent="0.25">
      <c r="A135" s="89" t="str">
        <f t="array" ref="A135">IFERROR(INDEX('Annex 2 Designated EHV charges'!$A$12:$A$12, MATCH(0, IF(ISBLANK('Annex 2 Designated EHV charges'!$A$12:$A$12),1, COUNTIF(A$5:$A134, 'Annex 2 Designated EHV charges'!$A$12:$A$12)), 0)),"")</f>
        <v/>
      </c>
      <c r="B135" s="89" t="str">
        <f>IF($A135="","",VLOOKUP($A135,'Annex 2 Designated EHV charges'!$A:$O,2,0))</f>
        <v/>
      </c>
      <c r="C135" s="90" t="str">
        <f>IF($A135="","",VLOOKUP($A135,'Annex 2 Designated EHV charges'!$A:$O,3,0))</f>
        <v/>
      </c>
      <c r="D135" s="89" t="str">
        <f>IF($A135="","",VLOOKUP($A135,'Annex 2 Designated EHV charges'!$A:$O,7,0))</f>
        <v/>
      </c>
      <c r="E135" s="94" t="str">
        <f>IFERROR(IF(VLOOKUP($A135,'Annex 2 Designated EHV charges'!$A:$O,9,FALSE)=0,"",VLOOKUP($A135,'Annex 2 Designated EHV charges'!$A:$O,9,FALSE)),"")</f>
        <v/>
      </c>
      <c r="F135" s="95" t="str">
        <f>IFERROR(IF(VLOOKUP($A135,'Annex 2 Designated EHV charges'!$A:$O,10,FALSE)=0,"",VLOOKUP($A135,'Annex 2 Designated EHV charges'!$A:$O,10,FALSE)),"")</f>
        <v/>
      </c>
      <c r="G135" s="96" t="str">
        <f>IFERROR(IF(VLOOKUP($A135,'Annex 2 Designated EHV charges'!$A:$O,11,FALSE)=0,"",VLOOKUP($A135,'Annex 2 Designated EHV charges'!$A:$O,11,FALSE)),"")</f>
        <v/>
      </c>
      <c r="H135" s="96" t="str">
        <f>IFERROR(IF(VLOOKUP($A135,'Annex 2 Designated EHV charges'!$A:$O,12,FALSE)=0,"",VLOOKUP($A135,'Annex 2 Designated EHV charges'!$A:$O,12,FALSE)),"")</f>
        <v/>
      </c>
    </row>
    <row r="136" spans="1:8" x14ac:dyDescent="0.25">
      <c r="A136" s="89" t="str">
        <f t="array" ref="A136">IFERROR(INDEX('Annex 2 Designated EHV charges'!$A$12:$A$12, MATCH(0, IF(ISBLANK('Annex 2 Designated EHV charges'!$A$12:$A$12),1, COUNTIF(A$5:$A135, 'Annex 2 Designated EHV charges'!$A$12:$A$12)), 0)),"")</f>
        <v/>
      </c>
      <c r="B136" s="89" t="str">
        <f>IF($A136="","",VLOOKUP($A136,'Annex 2 Designated EHV charges'!$A:$O,2,0))</f>
        <v/>
      </c>
      <c r="C136" s="90" t="str">
        <f>IF($A136="","",VLOOKUP($A136,'Annex 2 Designated EHV charges'!$A:$O,3,0))</f>
        <v/>
      </c>
      <c r="D136" s="89" t="str">
        <f>IF($A136="","",VLOOKUP($A136,'Annex 2 Designated EHV charges'!$A:$O,7,0))</f>
        <v/>
      </c>
      <c r="E136" s="94" t="str">
        <f>IFERROR(IF(VLOOKUP($A136,'Annex 2 Designated EHV charges'!$A:$O,9,FALSE)=0,"",VLOOKUP($A136,'Annex 2 Designated EHV charges'!$A:$O,9,FALSE)),"")</f>
        <v/>
      </c>
      <c r="F136" s="95" t="str">
        <f>IFERROR(IF(VLOOKUP($A136,'Annex 2 Designated EHV charges'!$A:$O,10,FALSE)=0,"",VLOOKUP($A136,'Annex 2 Designated EHV charges'!$A:$O,10,FALSE)),"")</f>
        <v/>
      </c>
      <c r="G136" s="96" t="str">
        <f>IFERROR(IF(VLOOKUP($A136,'Annex 2 Designated EHV charges'!$A:$O,11,FALSE)=0,"",VLOOKUP($A136,'Annex 2 Designated EHV charges'!$A:$O,11,FALSE)),"")</f>
        <v/>
      </c>
      <c r="H136" s="96" t="str">
        <f>IFERROR(IF(VLOOKUP($A136,'Annex 2 Designated EHV charges'!$A:$O,12,FALSE)=0,"",VLOOKUP($A136,'Annex 2 Designated EHV charges'!$A:$O,12,FALSE)),"")</f>
        <v/>
      </c>
    </row>
    <row r="137" spans="1:8" x14ac:dyDescent="0.25">
      <c r="A137" s="89" t="str">
        <f t="array" ref="A137">IFERROR(INDEX('Annex 2 Designated EHV charges'!$A$12:$A$12, MATCH(0, IF(ISBLANK('Annex 2 Designated EHV charges'!$A$12:$A$12),1, COUNTIF(A$5:$A136, 'Annex 2 Designated EHV charges'!$A$12:$A$12)), 0)),"")</f>
        <v/>
      </c>
      <c r="B137" s="89" t="str">
        <f>IF($A137="","",VLOOKUP($A137,'Annex 2 Designated EHV charges'!$A:$O,2,0))</f>
        <v/>
      </c>
      <c r="C137" s="90" t="str">
        <f>IF($A137="","",VLOOKUP($A137,'Annex 2 Designated EHV charges'!$A:$O,3,0))</f>
        <v/>
      </c>
      <c r="D137" s="89" t="str">
        <f>IF($A137="","",VLOOKUP($A137,'Annex 2 Designated EHV charges'!$A:$O,7,0))</f>
        <v/>
      </c>
      <c r="E137" s="94" t="str">
        <f>IFERROR(IF(VLOOKUP($A137,'Annex 2 Designated EHV charges'!$A:$O,9,FALSE)=0,"",VLOOKUP($A137,'Annex 2 Designated EHV charges'!$A:$O,9,FALSE)),"")</f>
        <v/>
      </c>
      <c r="F137" s="95" t="str">
        <f>IFERROR(IF(VLOOKUP($A137,'Annex 2 Designated EHV charges'!$A:$O,10,FALSE)=0,"",VLOOKUP($A137,'Annex 2 Designated EHV charges'!$A:$O,10,FALSE)),"")</f>
        <v/>
      </c>
      <c r="G137" s="96" t="str">
        <f>IFERROR(IF(VLOOKUP($A137,'Annex 2 Designated EHV charges'!$A:$O,11,FALSE)=0,"",VLOOKUP($A137,'Annex 2 Designated EHV charges'!$A:$O,11,FALSE)),"")</f>
        <v/>
      </c>
      <c r="H137" s="96" t="str">
        <f>IFERROR(IF(VLOOKUP($A137,'Annex 2 Designated EHV charges'!$A:$O,12,FALSE)=0,"",VLOOKUP($A137,'Annex 2 Designated EHV charges'!$A:$O,12,FALSE)),"")</f>
        <v/>
      </c>
    </row>
    <row r="138" spans="1:8" x14ac:dyDescent="0.25">
      <c r="A138" s="89" t="str">
        <f t="array" ref="A138">IFERROR(INDEX('Annex 2 Designated EHV charges'!$A$12:$A$12, MATCH(0, IF(ISBLANK('Annex 2 Designated EHV charges'!$A$12:$A$12),1, COUNTIF(A$5:$A137, 'Annex 2 Designated EHV charges'!$A$12:$A$12)), 0)),"")</f>
        <v/>
      </c>
      <c r="B138" s="89" t="str">
        <f>IF($A138="","",VLOOKUP($A138,'Annex 2 Designated EHV charges'!$A:$O,2,0))</f>
        <v/>
      </c>
      <c r="C138" s="90" t="str">
        <f>IF($A138="","",VLOOKUP($A138,'Annex 2 Designated EHV charges'!$A:$O,3,0))</f>
        <v/>
      </c>
      <c r="D138" s="89" t="str">
        <f>IF($A138="","",VLOOKUP($A138,'Annex 2 Designated EHV charges'!$A:$O,7,0))</f>
        <v/>
      </c>
      <c r="E138" s="94" t="str">
        <f>IFERROR(IF(VLOOKUP($A138,'Annex 2 Designated EHV charges'!$A:$O,9,FALSE)=0,"",VLOOKUP($A138,'Annex 2 Designated EHV charges'!$A:$O,9,FALSE)),"")</f>
        <v/>
      </c>
      <c r="F138" s="95" t="str">
        <f>IFERROR(IF(VLOOKUP($A138,'Annex 2 Designated EHV charges'!$A:$O,10,FALSE)=0,"",VLOOKUP($A138,'Annex 2 Designated EHV charges'!$A:$O,10,FALSE)),"")</f>
        <v/>
      </c>
      <c r="G138" s="96" t="str">
        <f>IFERROR(IF(VLOOKUP($A138,'Annex 2 Designated EHV charges'!$A:$O,11,FALSE)=0,"",VLOOKUP($A138,'Annex 2 Designated EHV charges'!$A:$O,11,FALSE)),"")</f>
        <v/>
      </c>
      <c r="H138" s="96" t="str">
        <f>IFERROR(IF(VLOOKUP($A138,'Annex 2 Designated EHV charges'!$A:$O,12,FALSE)=0,"",VLOOKUP($A138,'Annex 2 Designated EHV charges'!$A:$O,12,FALSE)),"")</f>
        <v/>
      </c>
    </row>
    <row r="139" spans="1:8" x14ac:dyDescent="0.25">
      <c r="A139" s="89" t="str">
        <f t="array" ref="A139">IFERROR(INDEX('Annex 2 Designated EHV charges'!$A$12:$A$12, MATCH(0, IF(ISBLANK('Annex 2 Designated EHV charges'!$A$12:$A$12),1, COUNTIF(A$5:$A138, 'Annex 2 Designated EHV charges'!$A$12:$A$12)), 0)),"")</f>
        <v/>
      </c>
      <c r="B139" s="89" t="str">
        <f>IF($A139="","",VLOOKUP($A139,'Annex 2 Designated EHV charges'!$A:$O,2,0))</f>
        <v/>
      </c>
      <c r="C139" s="90" t="str">
        <f>IF($A139="","",VLOOKUP($A139,'Annex 2 Designated EHV charges'!$A:$O,3,0))</f>
        <v/>
      </c>
      <c r="D139" s="89" t="str">
        <f>IF($A139="","",VLOOKUP($A139,'Annex 2 Designated EHV charges'!$A:$O,7,0))</f>
        <v/>
      </c>
      <c r="E139" s="94" t="str">
        <f>IFERROR(IF(VLOOKUP($A139,'Annex 2 Designated EHV charges'!$A:$O,9,FALSE)=0,"",VLOOKUP($A139,'Annex 2 Designated EHV charges'!$A:$O,9,FALSE)),"")</f>
        <v/>
      </c>
      <c r="F139" s="95" t="str">
        <f>IFERROR(IF(VLOOKUP($A139,'Annex 2 Designated EHV charges'!$A:$O,10,FALSE)=0,"",VLOOKUP($A139,'Annex 2 Designated EHV charges'!$A:$O,10,FALSE)),"")</f>
        <v/>
      </c>
      <c r="G139" s="96" t="str">
        <f>IFERROR(IF(VLOOKUP($A139,'Annex 2 Designated EHV charges'!$A:$O,11,FALSE)=0,"",VLOOKUP($A139,'Annex 2 Designated EHV charges'!$A:$O,11,FALSE)),"")</f>
        <v/>
      </c>
      <c r="H139" s="96" t="str">
        <f>IFERROR(IF(VLOOKUP($A139,'Annex 2 Designated EHV charges'!$A:$O,12,FALSE)=0,"",VLOOKUP($A139,'Annex 2 Designated EHV charges'!$A:$O,12,FALSE)),"")</f>
        <v/>
      </c>
    </row>
    <row r="140" spans="1:8" x14ac:dyDescent="0.25">
      <c r="A140" s="89" t="str">
        <f t="array" ref="A140">IFERROR(INDEX('Annex 2 Designated EHV charges'!$A$12:$A$12, MATCH(0, IF(ISBLANK('Annex 2 Designated EHV charges'!$A$12:$A$12),1, COUNTIF(A$5:$A139, 'Annex 2 Designated EHV charges'!$A$12:$A$12)), 0)),"")</f>
        <v/>
      </c>
      <c r="B140" s="89" t="str">
        <f>IF($A140="","",VLOOKUP($A140,'Annex 2 Designated EHV charges'!$A:$O,2,0))</f>
        <v/>
      </c>
      <c r="C140" s="90" t="str">
        <f>IF($A140="","",VLOOKUP($A140,'Annex 2 Designated EHV charges'!$A:$O,3,0))</f>
        <v/>
      </c>
      <c r="D140" s="89" t="str">
        <f>IF($A140="","",VLOOKUP($A140,'Annex 2 Designated EHV charges'!$A:$O,7,0))</f>
        <v/>
      </c>
      <c r="E140" s="94" t="str">
        <f>IFERROR(IF(VLOOKUP($A140,'Annex 2 Designated EHV charges'!$A:$O,9,FALSE)=0,"",VLOOKUP($A140,'Annex 2 Designated EHV charges'!$A:$O,9,FALSE)),"")</f>
        <v/>
      </c>
      <c r="F140" s="95" t="str">
        <f>IFERROR(IF(VLOOKUP($A140,'Annex 2 Designated EHV charges'!$A:$O,10,FALSE)=0,"",VLOOKUP($A140,'Annex 2 Designated EHV charges'!$A:$O,10,FALSE)),"")</f>
        <v/>
      </c>
      <c r="G140" s="96" t="str">
        <f>IFERROR(IF(VLOOKUP($A140,'Annex 2 Designated EHV charges'!$A:$O,11,FALSE)=0,"",VLOOKUP($A140,'Annex 2 Designated EHV charges'!$A:$O,11,FALSE)),"")</f>
        <v/>
      </c>
      <c r="H140" s="96" t="str">
        <f>IFERROR(IF(VLOOKUP($A140,'Annex 2 Designated EHV charges'!$A:$O,12,FALSE)=0,"",VLOOKUP($A140,'Annex 2 Designated EHV charges'!$A:$O,12,FALSE)),"")</f>
        <v/>
      </c>
    </row>
    <row r="141" spans="1:8" x14ac:dyDescent="0.25">
      <c r="A141" s="89" t="str">
        <f t="array" ref="A141">IFERROR(INDEX('Annex 2 Designated EHV charges'!$A$12:$A$12, MATCH(0, IF(ISBLANK('Annex 2 Designated EHV charges'!$A$12:$A$12),1, COUNTIF(A$5:$A140, 'Annex 2 Designated EHV charges'!$A$12:$A$12)), 0)),"")</f>
        <v/>
      </c>
      <c r="B141" s="89" t="str">
        <f>IF($A141="","",VLOOKUP($A141,'Annex 2 Designated EHV charges'!$A:$O,2,0))</f>
        <v/>
      </c>
      <c r="C141" s="90" t="str">
        <f>IF($A141="","",VLOOKUP($A141,'Annex 2 Designated EHV charges'!$A:$O,3,0))</f>
        <v/>
      </c>
      <c r="D141" s="89" t="str">
        <f>IF($A141="","",VLOOKUP($A141,'Annex 2 Designated EHV charges'!$A:$O,7,0))</f>
        <v/>
      </c>
      <c r="E141" s="94" t="str">
        <f>IFERROR(IF(VLOOKUP($A141,'Annex 2 Designated EHV charges'!$A:$O,9,FALSE)=0,"",VLOOKUP($A141,'Annex 2 Designated EHV charges'!$A:$O,9,FALSE)),"")</f>
        <v/>
      </c>
      <c r="F141" s="95" t="str">
        <f>IFERROR(IF(VLOOKUP($A141,'Annex 2 Designated EHV charges'!$A:$O,10,FALSE)=0,"",VLOOKUP($A141,'Annex 2 Designated EHV charges'!$A:$O,10,FALSE)),"")</f>
        <v/>
      </c>
      <c r="G141" s="96" t="str">
        <f>IFERROR(IF(VLOOKUP($A141,'Annex 2 Designated EHV charges'!$A:$O,11,FALSE)=0,"",VLOOKUP($A141,'Annex 2 Designated EHV charges'!$A:$O,11,FALSE)),"")</f>
        <v/>
      </c>
      <c r="H141" s="96" t="str">
        <f>IFERROR(IF(VLOOKUP($A141,'Annex 2 Designated EHV charges'!$A:$O,12,FALSE)=0,"",VLOOKUP($A141,'Annex 2 Designated EHV charges'!$A:$O,12,FALSE)),"")</f>
        <v/>
      </c>
    </row>
    <row r="142" spans="1:8" x14ac:dyDescent="0.25">
      <c r="A142" s="89" t="str">
        <f t="array" ref="A142">IFERROR(INDEX('Annex 2 Designated EHV charges'!$A$12:$A$12, MATCH(0, IF(ISBLANK('Annex 2 Designated EHV charges'!$A$12:$A$12),1, COUNTIF(A$5:$A141, 'Annex 2 Designated EHV charges'!$A$12:$A$12)), 0)),"")</f>
        <v/>
      </c>
      <c r="B142" s="89" t="str">
        <f>IF($A142="","",VLOOKUP($A142,'Annex 2 Designated EHV charges'!$A:$O,2,0))</f>
        <v/>
      </c>
      <c r="C142" s="90" t="str">
        <f>IF($A142="","",VLOOKUP($A142,'Annex 2 Designated EHV charges'!$A:$O,3,0))</f>
        <v/>
      </c>
      <c r="D142" s="89" t="str">
        <f>IF($A142="","",VLOOKUP($A142,'Annex 2 Designated EHV charges'!$A:$O,7,0))</f>
        <v/>
      </c>
      <c r="E142" s="94" t="str">
        <f>IFERROR(IF(VLOOKUP($A142,'Annex 2 Designated EHV charges'!$A:$O,9,FALSE)=0,"",VLOOKUP($A142,'Annex 2 Designated EHV charges'!$A:$O,9,FALSE)),"")</f>
        <v/>
      </c>
      <c r="F142" s="95" t="str">
        <f>IFERROR(IF(VLOOKUP($A142,'Annex 2 Designated EHV charges'!$A:$O,10,FALSE)=0,"",VLOOKUP($A142,'Annex 2 Designated EHV charges'!$A:$O,10,FALSE)),"")</f>
        <v/>
      </c>
      <c r="G142" s="96" t="str">
        <f>IFERROR(IF(VLOOKUP($A142,'Annex 2 Designated EHV charges'!$A:$O,11,FALSE)=0,"",VLOOKUP($A142,'Annex 2 Designated EHV charges'!$A:$O,11,FALSE)),"")</f>
        <v/>
      </c>
      <c r="H142" s="96" t="str">
        <f>IFERROR(IF(VLOOKUP($A142,'Annex 2 Designated EHV charges'!$A:$O,12,FALSE)=0,"",VLOOKUP($A142,'Annex 2 Designated EHV charges'!$A:$O,12,FALSE)),"")</f>
        <v/>
      </c>
    </row>
    <row r="143" spans="1:8" x14ac:dyDescent="0.25">
      <c r="A143" s="89" t="str">
        <f t="array" ref="A143">IFERROR(INDEX('Annex 2 Designated EHV charges'!$A$12:$A$12, MATCH(0, IF(ISBLANK('Annex 2 Designated EHV charges'!$A$12:$A$12),1, COUNTIF(A$5:$A142, 'Annex 2 Designated EHV charges'!$A$12:$A$12)), 0)),"")</f>
        <v/>
      </c>
      <c r="B143" s="89" t="str">
        <f>IF($A143="","",VLOOKUP($A143,'Annex 2 Designated EHV charges'!$A:$O,2,0))</f>
        <v/>
      </c>
      <c r="C143" s="90" t="str">
        <f>IF($A143="","",VLOOKUP($A143,'Annex 2 Designated EHV charges'!$A:$O,3,0))</f>
        <v/>
      </c>
      <c r="D143" s="89" t="str">
        <f>IF($A143="","",VLOOKUP($A143,'Annex 2 Designated EHV charges'!$A:$O,7,0))</f>
        <v/>
      </c>
      <c r="E143" s="94" t="str">
        <f>IFERROR(IF(VLOOKUP($A143,'Annex 2 Designated EHV charges'!$A:$O,9,FALSE)=0,"",VLOOKUP($A143,'Annex 2 Designated EHV charges'!$A:$O,9,FALSE)),"")</f>
        <v/>
      </c>
      <c r="F143" s="95" t="str">
        <f>IFERROR(IF(VLOOKUP($A143,'Annex 2 Designated EHV charges'!$A:$O,10,FALSE)=0,"",VLOOKUP($A143,'Annex 2 Designated EHV charges'!$A:$O,10,FALSE)),"")</f>
        <v/>
      </c>
      <c r="G143" s="96" t="str">
        <f>IFERROR(IF(VLOOKUP($A143,'Annex 2 Designated EHV charges'!$A:$O,11,FALSE)=0,"",VLOOKUP($A143,'Annex 2 Designated EHV charges'!$A:$O,11,FALSE)),"")</f>
        <v/>
      </c>
      <c r="H143" s="96" t="str">
        <f>IFERROR(IF(VLOOKUP($A143,'Annex 2 Designated EHV charges'!$A:$O,12,FALSE)=0,"",VLOOKUP($A143,'Annex 2 Designated EHV charges'!$A:$O,12,FALSE)),"")</f>
        <v/>
      </c>
    </row>
    <row r="144" spans="1:8" x14ac:dyDescent="0.25">
      <c r="A144" s="89" t="str">
        <f t="array" ref="A144">IFERROR(INDEX('Annex 2 Designated EHV charges'!$A$12:$A$12, MATCH(0, IF(ISBLANK('Annex 2 Designated EHV charges'!$A$12:$A$12),1, COUNTIF(A$5:$A143, 'Annex 2 Designated EHV charges'!$A$12:$A$12)), 0)),"")</f>
        <v/>
      </c>
      <c r="B144" s="89" t="str">
        <f>IF($A144="","",VLOOKUP($A144,'Annex 2 Designated EHV charges'!$A:$O,2,0))</f>
        <v/>
      </c>
      <c r="C144" s="90" t="str">
        <f>IF($A144="","",VLOOKUP($A144,'Annex 2 Designated EHV charges'!$A:$O,3,0))</f>
        <v/>
      </c>
      <c r="D144" s="89" t="str">
        <f>IF($A144="","",VLOOKUP($A144,'Annex 2 Designated EHV charges'!$A:$O,7,0))</f>
        <v/>
      </c>
      <c r="E144" s="94" t="str">
        <f>IFERROR(IF(VLOOKUP($A144,'Annex 2 Designated EHV charges'!$A:$O,9,FALSE)=0,"",VLOOKUP($A144,'Annex 2 Designated EHV charges'!$A:$O,9,FALSE)),"")</f>
        <v/>
      </c>
      <c r="F144" s="95" t="str">
        <f>IFERROR(IF(VLOOKUP($A144,'Annex 2 Designated EHV charges'!$A:$O,10,FALSE)=0,"",VLOOKUP($A144,'Annex 2 Designated EHV charges'!$A:$O,10,FALSE)),"")</f>
        <v/>
      </c>
      <c r="G144" s="96" t="str">
        <f>IFERROR(IF(VLOOKUP($A144,'Annex 2 Designated EHV charges'!$A:$O,11,FALSE)=0,"",VLOOKUP($A144,'Annex 2 Designated EHV charges'!$A:$O,11,FALSE)),"")</f>
        <v/>
      </c>
      <c r="H144" s="96" t="str">
        <f>IFERROR(IF(VLOOKUP($A144,'Annex 2 Designated EHV charges'!$A:$O,12,FALSE)=0,"",VLOOKUP($A144,'Annex 2 Designated EHV charges'!$A:$O,12,FALSE)),"")</f>
        <v/>
      </c>
    </row>
    <row r="145" spans="1:8" x14ac:dyDescent="0.25">
      <c r="A145" s="89" t="str">
        <f t="array" ref="A145">IFERROR(INDEX('Annex 2 Designated EHV charges'!$A$12:$A$12, MATCH(0, IF(ISBLANK('Annex 2 Designated EHV charges'!$A$12:$A$12),1, COUNTIF(A$5:$A144, 'Annex 2 Designated EHV charges'!$A$12:$A$12)), 0)),"")</f>
        <v/>
      </c>
      <c r="B145" s="89" t="str">
        <f>IF($A145="","",VLOOKUP($A145,'Annex 2 Designated EHV charges'!$A:$O,2,0))</f>
        <v/>
      </c>
      <c r="C145" s="90" t="str">
        <f>IF($A145="","",VLOOKUP($A145,'Annex 2 Designated EHV charges'!$A:$O,3,0))</f>
        <v/>
      </c>
      <c r="D145" s="89" t="str">
        <f>IF($A145="","",VLOOKUP($A145,'Annex 2 Designated EHV charges'!$A:$O,7,0))</f>
        <v/>
      </c>
      <c r="E145" s="94" t="str">
        <f>IFERROR(IF(VLOOKUP($A145,'Annex 2 Designated EHV charges'!$A:$O,9,FALSE)=0,"",VLOOKUP($A145,'Annex 2 Designated EHV charges'!$A:$O,9,FALSE)),"")</f>
        <v/>
      </c>
      <c r="F145" s="95" t="str">
        <f>IFERROR(IF(VLOOKUP($A145,'Annex 2 Designated EHV charges'!$A:$O,10,FALSE)=0,"",VLOOKUP($A145,'Annex 2 Designated EHV charges'!$A:$O,10,FALSE)),"")</f>
        <v/>
      </c>
      <c r="G145" s="96" t="str">
        <f>IFERROR(IF(VLOOKUP($A145,'Annex 2 Designated EHV charges'!$A:$O,11,FALSE)=0,"",VLOOKUP($A145,'Annex 2 Designated EHV charges'!$A:$O,11,FALSE)),"")</f>
        <v/>
      </c>
      <c r="H145" s="96" t="str">
        <f>IFERROR(IF(VLOOKUP($A145,'Annex 2 Designated EHV charges'!$A:$O,12,FALSE)=0,"",VLOOKUP($A145,'Annex 2 Designated EHV charges'!$A:$O,12,FALSE)),"")</f>
        <v/>
      </c>
    </row>
    <row r="146" spans="1:8" x14ac:dyDescent="0.25">
      <c r="A146" s="89" t="str">
        <f t="array" ref="A146">IFERROR(INDEX('Annex 2 Designated EHV charges'!$A$12:$A$12, MATCH(0, IF(ISBLANK('Annex 2 Designated EHV charges'!$A$12:$A$12),1, COUNTIF(A$5:$A145, 'Annex 2 Designated EHV charges'!$A$12:$A$12)), 0)),"")</f>
        <v/>
      </c>
      <c r="B146" s="89" t="str">
        <f>IF($A146="","",VLOOKUP($A146,'Annex 2 Designated EHV charges'!$A:$O,2,0))</f>
        <v/>
      </c>
      <c r="C146" s="90" t="str">
        <f>IF($A146="","",VLOOKUP($A146,'Annex 2 Designated EHV charges'!$A:$O,3,0))</f>
        <v/>
      </c>
      <c r="D146" s="89" t="str">
        <f>IF($A146="","",VLOOKUP($A146,'Annex 2 Designated EHV charges'!$A:$O,7,0))</f>
        <v/>
      </c>
      <c r="E146" s="94" t="str">
        <f>IFERROR(IF(VLOOKUP($A146,'Annex 2 Designated EHV charges'!$A:$O,9,FALSE)=0,"",VLOOKUP($A146,'Annex 2 Designated EHV charges'!$A:$O,9,FALSE)),"")</f>
        <v/>
      </c>
      <c r="F146" s="95" t="str">
        <f>IFERROR(IF(VLOOKUP($A146,'Annex 2 Designated EHV charges'!$A:$O,10,FALSE)=0,"",VLOOKUP($A146,'Annex 2 Designated EHV charges'!$A:$O,10,FALSE)),"")</f>
        <v/>
      </c>
      <c r="G146" s="96" t="str">
        <f>IFERROR(IF(VLOOKUP($A146,'Annex 2 Designated EHV charges'!$A:$O,11,FALSE)=0,"",VLOOKUP($A146,'Annex 2 Designated EHV charges'!$A:$O,11,FALSE)),"")</f>
        <v/>
      </c>
      <c r="H146" s="96" t="str">
        <f>IFERROR(IF(VLOOKUP($A146,'Annex 2 Designated EHV charges'!$A:$O,12,FALSE)=0,"",VLOOKUP($A146,'Annex 2 Designated EHV charges'!$A:$O,12,FALSE)),"")</f>
        <v/>
      </c>
    </row>
    <row r="147" spans="1:8" x14ac:dyDescent="0.25">
      <c r="A147" s="89" t="str">
        <f t="array" ref="A147">IFERROR(INDEX('Annex 2 Designated EHV charges'!$A$12:$A$12, MATCH(0, IF(ISBLANK('Annex 2 Designated EHV charges'!$A$12:$A$12),1, COUNTIF(A$5:$A146, 'Annex 2 Designated EHV charges'!$A$12:$A$12)), 0)),"")</f>
        <v/>
      </c>
      <c r="B147" s="89" t="str">
        <f>IF($A147="","",VLOOKUP($A147,'Annex 2 Designated EHV charges'!$A:$O,2,0))</f>
        <v/>
      </c>
      <c r="C147" s="90" t="str">
        <f>IF($A147="","",VLOOKUP($A147,'Annex 2 Designated EHV charges'!$A:$O,3,0))</f>
        <v/>
      </c>
      <c r="D147" s="89" t="str">
        <f>IF($A147="","",VLOOKUP($A147,'Annex 2 Designated EHV charges'!$A:$O,7,0))</f>
        <v/>
      </c>
      <c r="E147" s="94" t="str">
        <f>IFERROR(IF(VLOOKUP($A147,'Annex 2 Designated EHV charges'!$A:$O,9,FALSE)=0,"",VLOOKUP($A147,'Annex 2 Designated EHV charges'!$A:$O,9,FALSE)),"")</f>
        <v/>
      </c>
      <c r="F147" s="95" t="str">
        <f>IFERROR(IF(VLOOKUP($A147,'Annex 2 Designated EHV charges'!$A:$O,10,FALSE)=0,"",VLOOKUP($A147,'Annex 2 Designated EHV charges'!$A:$O,10,FALSE)),"")</f>
        <v/>
      </c>
      <c r="G147" s="96" t="str">
        <f>IFERROR(IF(VLOOKUP($A147,'Annex 2 Designated EHV charges'!$A:$O,11,FALSE)=0,"",VLOOKUP($A147,'Annex 2 Designated EHV charges'!$A:$O,11,FALSE)),"")</f>
        <v/>
      </c>
      <c r="H147" s="96" t="str">
        <f>IFERROR(IF(VLOOKUP($A147,'Annex 2 Designated EHV charges'!$A:$O,12,FALSE)=0,"",VLOOKUP($A147,'Annex 2 Designated EHV charges'!$A:$O,12,FALSE)),"")</f>
        <v/>
      </c>
    </row>
    <row r="148" spans="1:8" x14ac:dyDescent="0.25">
      <c r="A148" s="89" t="str">
        <f t="array" ref="A148">IFERROR(INDEX('Annex 2 Designated EHV charges'!$A$12:$A$12, MATCH(0, IF(ISBLANK('Annex 2 Designated EHV charges'!$A$12:$A$12),1, COUNTIF(A$5:$A147, 'Annex 2 Designated EHV charges'!$A$12:$A$12)), 0)),"")</f>
        <v/>
      </c>
      <c r="B148" s="89" t="str">
        <f>IF($A148="","",VLOOKUP($A148,'Annex 2 Designated EHV charges'!$A:$O,2,0))</f>
        <v/>
      </c>
      <c r="C148" s="90" t="str">
        <f>IF($A148="","",VLOOKUP($A148,'Annex 2 Designated EHV charges'!$A:$O,3,0))</f>
        <v/>
      </c>
      <c r="D148" s="89" t="str">
        <f>IF($A148="","",VLOOKUP($A148,'Annex 2 Designated EHV charges'!$A:$O,7,0))</f>
        <v/>
      </c>
      <c r="E148" s="94" t="str">
        <f>IFERROR(IF(VLOOKUP($A148,'Annex 2 Designated EHV charges'!$A:$O,9,FALSE)=0,"",VLOOKUP($A148,'Annex 2 Designated EHV charges'!$A:$O,9,FALSE)),"")</f>
        <v/>
      </c>
      <c r="F148" s="95" t="str">
        <f>IFERROR(IF(VLOOKUP($A148,'Annex 2 Designated EHV charges'!$A:$O,10,FALSE)=0,"",VLOOKUP($A148,'Annex 2 Designated EHV charges'!$A:$O,10,FALSE)),"")</f>
        <v/>
      </c>
      <c r="G148" s="96" t="str">
        <f>IFERROR(IF(VLOOKUP($A148,'Annex 2 Designated EHV charges'!$A:$O,11,FALSE)=0,"",VLOOKUP($A148,'Annex 2 Designated EHV charges'!$A:$O,11,FALSE)),"")</f>
        <v/>
      </c>
      <c r="H148" s="96" t="str">
        <f>IFERROR(IF(VLOOKUP($A148,'Annex 2 Designated EHV charges'!$A:$O,12,FALSE)=0,"",VLOOKUP($A148,'Annex 2 Designated EHV charges'!$A:$O,12,FALSE)),"")</f>
        <v/>
      </c>
    </row>
    <row r="149" spans="1:8" x14ac:dyDescent="0.25">
      <c r="A149" s="89" t="str">
        <f t="array" ref="A149">IFERROR(INDEX('Annex 2 Designated EHV charges'!$A$12:$A$12, MATCH(0, IF(ISBLANK('Annex 2 Designated EHV charges'!$A$12:$A$12),1, COUNTIF(A$5:$A148, 'Annex 2 Designated EHV charges'!$A$12:$A$12)), 0)),"")</f>
        <v/>
      </c>
      <c r="B149" s="89" t="str">
        <f>IF($A149="","",VLOOKUP($A149,'Annex 2 Designated EHV charges'!$A:$O,2,0))</f>
        <v/>
      </c>
      <c r="C149" s="90" t="str">
        <f>IF($A149="","",VLOOKUP($A149,'Annex 2 Designated EHV charges'!$A:$O,3,0))</f>
        <v/>
      </c>
      <c r="D149" s="89" t="str">
        <f>IF($A149="","",VLOOKUP($A149,'Annex 2 Designated EHV charges'!$A:$O,7,0))</f>
        <v/>
      </c>
      <c r="E149" s="94" t="str">
        <f>IFERROR(IF(VLOOKUP($A149,'Annex 2 Designated EHV charges'!$A:$O,9,FALSE)=0,"",VLOOKUP($A149,'Annex 2 Designated EHV charges'!$A:$O,9,FALSE)),"")</f>
        <v/>
      </c>
      <c r="F149" s="95" t="str">
        <f>IFERROR(IF(VLOOKUP($A149,'Annex 2 Designated EHV charges'!$A:$O,10,FALSE)=0,"",VLOOKUP($A149,'Annex 2 Designated EHV charges'!$A:$O,10,FALSE)),"")</f>
        <v/>
      </c>
      <c r="G149" s="96" t="str">
        <f>IFERROR(IF(VLOOKUP($A149,'Annex 2 Designated EHV charges'!$A:$O,11,FALSE)=0,"",VLOOKUP($A149,'Annex 2 Designated EHV charges'!$A:$O,11,FALSE)),"")</f>
        <v/>
      </c>
      <c r="H149" s="96" t="str">
        <f>IFERROR(IF(VLOOKUP($A149,'Annex 2 Designated EHV charges'!$A:$O,12,FALSE)=0,"",VLOOKUP($A149,'Annex 2 Designated EHV charges'!$A:$O,12,FALSE)),"")</f>
        <v/>
      </c>
    </row>
    <row r="150" spans="1:8" x14ac:dyDescent="0.25">
      <c r="A150" s="89" t="str">
        <f t="array" ref="A150">IFERROR(INDEX('Annex 2 Designated EHV charges'!$A$12:$A$12, MATCH(0, IF(ISBLANK('Annex 2 Designated EHV charges'!$A$12:$A$12),1, COUNTIF(A$5:$A149, 'Annex 2 Designated EHV charges'!$A$12:$A$12)), 0)),"")</f>
        <v/>
      </c>
      <c r="B150" s="89" t="str">
        <f>IF($A150="","",VLOOKUP($A150,'Annex 2 Designated EHV charges'!$A:$O,2,0))</f>
        <v/>
      </c>
      <c r="C150" s="90" t="str">
        <f>IF($A150="","",VLOOKUP($A150,'Annex 2 Designated EHV charges'!$A:$O,3,0))</f>
        <v/>
      </c>
      <c r="D150" s="89" t="str">
        <f>IF($A150="","",VLOOKUP($A150,'Annex 2 Designated EHV charges'!$A:$O,7,0))</f>
        <v/>
      </c>
      <c r="E150" s="94" t="str">
        <f>IFERROR(IF(VLOOKUP($A150,'Annex 2 Designated EHV charges'!$A:$O,9,FALSE)=0,"",VLOOKUP($A150,'Annex 2 Designated EHV charges'!$A:$O,9,FALSE)),"")</f>
        <v/>
      </c>
      <c r="F150" s="95" t="str">
        <f>IFERROR(IF(VLOOKUP($A150,'Annex 2 Designated EHV charges'!$A:$O,10,FALSE)=0,"",VLOOKUP($A150,'Annex 2 Designated EHV charges'!$A:$O,10,FALSE)),"")</f>
        <v/>
      </c>
      <c r="G150" s="96" t="str">
        <f>IFERROR(IF(VLOOKUP($A150,'Annex 2 Designated EHV charges'!$A:$O,11,FALSE)=0,"",VLOOKUP($A150,'Annex 2 Designated EHV charges'!$A:$O,11,FALSE)),"")</f>
        <v/>
      </c>
      <c r="H150" s="96" t="str">
        <f>IFERROR(IF(VLOOKUP($A150,'Annex 2 Designated EHV charges'!$A:$O,12,FALSE)=0,"",VLOOKUP($A150,'Annex 2 Designated EHV charges'!$A:$O,12,FALSE)),"")</f>
        <v/>
      </c>
    </row>
    <row r="151" spans="1:8" x14ac:dyDescent="0.25">
      <c r="A151" s="89" t="str">
        <f t="array" ref="A151">IFERROR(INDEX('Annex 2 Designated EHV charges'!$A$12:$A$12, MATCH(0, IF(ISBLANK('Annex 2 Designated EHV charges'!$A$12:$A$12),1, COUNTIF(A$5:$A150, 'Annex 2 Designated EHV charges'!$A$12:$A$12)), 0)),"")</f>
        <v/>
      </c>
      <c r="B151" s="89" t="str">
        <f>IF($A151="","",VLOOKUP($A151,'Annex 2 Designated EHV charges'!$A:$O,2,0))</f>
        <v/>
      </c>
      <c r="C151" s="90" t="str">
        <f>IF($A151="","",VLOOKUP($A151,'Annex 2 Designated EHV charges'!$A:$O,3,0))</f>
        <v/>
      </c>
      <c r="D151" s="89" t="str">
        <f>IF($A151="","",VLOOKUP($A151,'Annex 2 Designated EHV charges'!$A:$O,7,0))</f>
        <v/>
      </c>
      <c r="E151" s="94" t="str">
        <f>IFERROR(IF(VLOOKUP($A151,'Annex 2 Designated EHV charges'!$A:$O,9,FALSE)=0,"",VLOOKUP($A151,'Annex 2 Designated EHV charges'!$A:$O,9,FALSE)),"")</f>
        <v/>
      </c>
      <c r="F151" s="95" t="str">
        <f>IFERROR(IF(VLOOKUP($A151,'Annex 2 Designated EHV charges'!$A:$O,10,FALSE)=0,"",VLOOKUP($A151,'Annex 2 Designated EHV charges'!$A:$O,10,FALSE)),"")</f>
        <v/>
      </c>
      <c r="G151" s="96" t="str">
        <f>IFERROR(IF(VLOOKUP($A151,'Annex 2 Designated EHV charges'!$A:$O,11,FALSE)=0,"",VLOOKUP($A151,'Annex 2 Designated EHV charges'!$A:$O,11,FALSE)),"")</f>
        <v/>
      </c>
      <c r="H151" s="96" t="str">
        <f>IFERROR(IF(VLOOKUP($A151,'Annex 2 Designated EHV charges'!$A:$O,12,FALSE)=0,"",VLOOKUP($A151,'Annex 2 Designated EHV charges'!$A:$O,12,FALSE)),"")</f>
        <v/>
      </c>
    </row>
    <row r="152" spans="1:8" x14ac:dyDescent="0.25">
      <c r="A152" s="89" t="str">
        <f t="array" ref="A152">IFERROR(INDEX('Annex 2 Designated EHV charges'!$A$12:$A$12, MATCH(0, IF(ISBLANK('Annex 2 Designated EHV charges'!$A$12:$A$12),1, COUNTIF(A$5:$A151, 'Annex 2 Designated EHV charges'!$A$12:$A$12)), 0)),"")</f>
        <v/>
      </c>
      <c r="B152" s="89" t="str">
        <f>IF($A152="","",VLOOKUP($A152,'Annex 2 Designated EHV charges'!$A:$O,2,0))</f>
        <v/>
      </c>
      <c r="C152" s="90" t="str">
        <f>IF($A152="","",VLOOKUP($A152,'Annex 2 Designated EHV charges'!$A:$O,3,0))</f>
        <v/>
      </c>
      <c r="D152" s="89" t="str">
        <f>IF($A152="","",VLOOKUP($A152,'Annex 2 Designated EHV charges'!$A:$O,7,0))</f>
        <v/>
      </c>
      <c r="E152" s="94" t="str">
        <f>IFERROR(IF(VLOOKUP($A152,'Annex 2 Designated EHV charges'!$A:$O,9,FALSE)=0,"",VLOOKUP($A152,'Annex 2 Designated EHV charges'!$A:$O,9,FALSE)),"")</f>
        <v/>
      </c>
      <c r="F152" s="95" t="str">
        <f>IFERROR(IF(VLOOKUP($A152,'Annex 2 Designated EHV charges'!$A:$O,10,FALSE)=0,"",VLOOKUP($A152,'Annex 2 Designated EHV charges'!$A:$O,10,FALSE)),"")</f>
        <v/>
      </c>
      <c r="G152" s="96" t="str">
        <f>IFERROR(IF(VLOOKUP($A152,'Annex 2 Designated EHV charges'!$A:$O,11,FALSE)=0,"",VLOOKUP($A152,'Annex 2 Designated EHV charges'!$A:$O,11,FALSE)),"")</f>
        <v/>
      </c>
      <c r="H152" s="96" t="str">
        <f>IFERROR(IF(VLOOKUP($A152,'Annex 2 Designated EHV charges'!$A:$O,12,FALSE)=0,"",VLOOKUP($A152,'Annex 2 Designated EHV charges'!$A:$O,12,FALSE)),"")</f>
        <v/>
      </c>
    </row>
    <row r="153" spans="1:8" x14ac:dyDescent="0.25">
      <c r="A153" s="89" t="str">
        <f t="array" ref="A153">IFERROR(INDEX('Annex 2 Designated EHV charges'!$A$12:$A$12, MATCH(0, IF(ISBLANK('Annex 2 Designated EHV charges'!$A$12:$A$12),1, COUNTIF(A$5:$A152, 'Annex 2 Designated EHV charges'!$A$12:$A$12)), 0)),"")</f>
        <v/>
      </c>
      <c r="B153" s="89" t="str">
        <f>IF($A153="","",VLOOKUP($A153,'Annex 2 Designated EHV charges'!$A:$O,2,0))</f>
        <v/>
      </c>
      <c r="C153" s="90" t="str">
        <f>IF($A153="","",VLOOKUP($A153,'Annex 2 Designated EHV charges'!$A:$O,3,0))</f>
        <v/>
      </c>
      <c r="D153" s="89" t="str">
        <f>IF($A153="","",VLOOKUP($A153,'Annex 2 Designated EHV charges'!$A:$O,7,0))</f>
        <v/>
      </c>
      <c r="E153" s="94" t="str">
        <f>IFERROR(IF(VLOOKUP($A153,'Annex 2 Designated EHV charges'!$A:$O,9,FALSE)=0,"",VLOOKUP($A153,'Annex 2 Designated EHV charges'!$A:$O,9,FALSE)),"")</f>
        <v/>
      </c>
      <c r="F153" s="95" t="str">
        <f>IFERROR(IF(VLOOKUP($A153,'Annex 2 Designated EHV charges'!$A:$O,10,FALSE)=0,"",VLOOKUP($A153,'Annex 2 Designated EHV charges'!$A:$O,10,FALSE)),"")</f>
        <v/>
      </c>
      <c r="G153" s="96" t="str">
        <f>IFERROR(IF(VLOOKUP($A153,'Annex 2 Designated EHV charges'!$A:$O,11,FALSE)=0,"",VLOOKUP($A153,'Annex 2 Designated EHV charges'!$A:$O,11,FALSE)),"")</f>
        <v/>
      </c>
      <c r="H153" s="96" t="str">
        <f>IFERROR(IF(VLOOKUP($A153,'Annex 2 Designated EHV charges'!$A:$O,12,FALSE)=0,"",VLOOKUP($A153,'Annex 2 Designated EHV charges'!$A:$O,12,FALSE)),"")</f>
        <v/>
      </c>
    </row>
    <row r="154" spans="1:8" x14ac:dyDescent="0.25">
      <c r="A154" s="89" t="str">
        <f t="array" ref="A154">IFERROR(INDEX('Annex 2 Designated EHV charges'!$A$12:$A$12, MATCH(0, IF(ISBLANK('Annex 2 Designated EHV charges'!$A$12:$A$12),1, COUNTIF(A$5:$A153, 'Annex 2 Designated EHV charges'!$A$12:$A$12)), 0)),"")</f>
        <v/>
      </c>
      <c r="B154" s="89" t="str">
        <f>IF($A154="","",VLOOKUP($A154,'Annex 2 Designated EHV charges'!$A:$O,2,0))</f>
        <v/>
      </c>
      <c r="C154" s="90" t="str">
        <f>IF($A154="","",VLOOKUP($A154,'Annex 2 Designated EHV charges'!$A:$O,3,0))</f>
        <v/>
      </c>
      <c r="D154" s="89" t="str">
        <f>IF($A154="","",VLOOKUP($A154,'Annex 2 Designated EHV charges'!$A:$O,7,0))</f>
        <v/>
      </c>
      <c r="E154" s="94" t="str">
        <f>IFERROR(IF(VLOOKUP($A154,'Annex 2 Designated EHV charges'!$A:$O,9,FALSE)=0,"",VLOOKUP($A154,'Annex 2 Designated EHV charges'!$A:$O,9,FALSE)),"")</f>
        <v/>
      </c>
      <c r="F154" s="95" t="str">
        <f>IFERROR(IF(VLOOKUP($A154,'Annex 2 Designated EHV charges'!$A:$O,10,FALSE)=0,"",VLOOKUP($A154,'Annex 2 Designated EHV charges'!$A:$O,10,FALSE)),"")</f>
        <v/>
      </c>
      <c r="G154" s="96" t="str">
        <f>IFERROR(IF(VLOOKUP($A154,'Annex 2 Designated EHV charges'!$A:$O,11,FALSE)=0,"",VLOOKUP($A154,'Annex 2 Designated EHV charges'!$A:$O,11,FALSE)),"")</f>
        <v/>
      </c>
      <c r="H154" s="96" t="str">
        <f>IFERROR(IF(VLOOKUP($A154,'Annex 2 Designated EHV charges'!$A:$O,12,FALSE)=0,"",VLOOKUP($A154,'Annex 2 Designated EHV charges'!$A:$O,12,FALSE)),"")</f>
        <v/>
      </c>
    </row>
    <row r="155" spans="1:8" x14ac:dyDescent="0.25">
      <c r="A155" s="89" t="str">
        <f t="array" ref="A155">IFERROR(INDEX('Annex 2 Designated EHV charges'!$A$12:$A$12, MATCH(0, IF(ISBLANK('Annex 2 Designated EHV charges'!$A$12:$A$12),1, COUNTIF(A$5:$A154, 'Annex 2 Designated EHV charges'!$A$12:$A$12)), 0)),"")</f>
        <v/>
      </c>
      <c r="B155" s="89" t="str">
        <f>IF($A155="","",VLOOKUP($A155,'Annex 2 Designated EHV charges'!$A:$O,2,0))</f>
        <v/>
      </c>
      <c r="C155" s="90" t="str">
        <f>IF($A155="","",VLOOKUP($A155,'Annex 2 Designated EHV charges'!$A:$O,3,0))</f>
        <v/>
      </c>
      <c r="D155" s="89" t="str">
        <f>IF($A155="","",VLOOKUP($A155,'Annex 2 Designated EHV charges'!$A:$O,7,0))</f>
        <v/>
      </c>
      <c r="E155" s="94" t="str">
        <f>IFERROR(IF(VLOOKUP($A155,'Annex 2 Designated EHV charges'!$A:$O,9,FALSE)=0,"",VLOOKUP($A155,'Annex 2 Designated EHV charges'!$A:$O,9,FALSE)),"")</f>
        <v/>
      </c>
      <c r="F155" s="95" t="str">
        <f>IFERROR(IF(VLOOKUP($A155,'Annex 2 Designated EHV charges'!$A:$O,10,FALSE)=0,"",VLOOKUP($A155,'Annex 2 Designated EHV charges'!$A:$O,10,FALSE)),"")</f>
        <v/>
      </c>
      <c r="G155" s="96" t="str">
        <f>IFERROR(IF(VLOOKUP($A155,'Annex 2 Designated EHV charges'!$A:$O,11,FALSE)=0,"",VLOOKUP($A155,'Annex 2 Designated EHV charges'!$A:$O,11,FALSE)),"")</f>
        <v/>
      </c>
      <c r="H155" s="96" t="str">
        <f>IFERROR(IF(VLOOKUP($A155,'Annex 2 Designated EHV charges'!$A:$O,12,FALSE)=0,"",VLOOKUP($A155,'Annex 2 Designated EHV charges'!$A:$O,12,FALSE)),"")</f>
        <v/>
      </c>
    </row>
    <row r="156" spans="1:8" x14ac:dyDescent="0.25">
      <c r="A156" s="89" t="str">
        <f t="array" ref="A156">IFERROR(INDEX('Annex 2 Designated EHV charges'!$A$12:$A$12, MATCH(0, IF(ISBLANK('Annex 2 Designated EHV charges'!$A$12:$A$12),1, COUNTIF(A$5:$A155, 'Annex 2 Designated EHV charges'!$A$12:$A$12)), 0)),"")</f>
        <v/>
      </c>
      <c r="B156" s="89" t="str">
        <f>IF($A156="","",VLOOKUP($A156,'Annex 2 Designated EHV charges'!$A:$O,2,0))</f>
        <v/>
      </c>
      <c r="C156" s="90" t="str">
        <f>IF($A156="","",VLOOKUP($A156,'Annex 2 Designated EHV charges'!$A:$O,3,0))</f>
        <v/>
      </c>
      <c r="D156" s="89" t="str">
        <f>IF($A156="","",VLOOKUP($A156,'Annex 2 Designated EHV charges'!$A:$O,7,0))</f>
        <v/>
      </c>
      <c r="E156" s="94" t="str">
        <f>IFERROR(IF(VLOOKUP($A156,'Annex 2 Designated EHV charges'!$A:$O,9,FALSE)=0,"",VLOOKUP($A156,'Annex 2 Designated EHV charges'!$A:$O,9,FALSE)),"")</f>
        <v/>
      </c>
      <c r="F156" s="95" t="str">
        <f>IFERROR(IF(VLOOKUP($A156,'Annex 2 Designated EHV charges'!$A:$O,10,FALSE)=0,"",VLOOKUP($A156,'Annex 2 Designated EHV charges'!$A:$O,10,FALSE)),"")</f>
        <v/>
      </c>
      <c r="G156" s="96" t="str">
        <f>IFERROR(IF(VLOOKUP($A156,'Annex 2 Designated EHV charges'!$A:$O,11,FALSE)=0,"",VLOOKUP($A156,'Annex 2 Designated EHV charges'!$A:$O,11,FALSE)),"")</f>
        <v/>
      </c>
      <c r="H156" s="96" t="str">
        <f>IFERROR(IF(VLOOKUP($A156,'Annex 2 Designated EHV charges'!$A:$O,12,FALSE)=0,"",VLOOKUP($A156,'Annex 2 Designated EHV charges'!$A:$O,12,FALSE)),"")</f>
        <v/>
      </c>
    </row>
    <row r="157" spans="1:8" x14ac:dyDescent="0.25">
      <c r="A157" s="89" t="str">
        <f t="array" ref="A157">IFERROR(INDEX('Annex 2 Designated EHV charges'!$A$12:$A$12, MATCH(0, IF(ISBLANK('Annex 2 Designated EHV charges'!$A$12:$A$12),1, COUNTIF(A$5:$A156, 'Annex 2 Designated EHV charges'!$A$12:$A$12)), 0)),"")</f>
        <v/>
      </c>
      <c r="B157" s="89" t="str">
        <f>IF($A157="","",VLOOKUP($A157,'Annex 2 Designated EHV charges'!$A:$O,2,0))</f>
        <v/>
      </c>
      <c r="C157" s="90" t="str">
        <f>IF($A157="","",VLOOKUP($A157,'Annex 2 Designated EHV charges'!$A:$O,3,0))</f>
        <v/>
      </c>
      <c r="D157" s="89" t="str">
        <f>IF($A157="","",VLOOKUP($A157,'Annex 2 Designated EHV charges'!$A:$O,7,0))</f>
        <v/>
      </c>
      <c r="E157" s="94" t="str">
        <f>IFERROR(IF(VLOOKUP($A157,'Annex 2 Designated EHV charges'!$A:$O,9,FALSE)=0,"",VLOOKUP($A157,'Annex 2 Designated EHV charges'!$A:$O,9,FALSE)),"")</f>
        <v/>
      </c>
      <c r="F157" s="95" t="str">
        <f>IFERROR(IF(VLOOKUP($A157,'Annex 2 Designated EHV charges'!$A:$O,10,FALSE)=0,"",VLOOKUP($A157,'Annex 2 Designated EHV charges'!$A:$O,10,FALSE)),"")</f>
        <v/>
      </c>
      <c r="G157" s="96" t="str">
        <f>IFERROR(IF(VLOOKUP($A157,'Annex 2 Designated EHV charges'!$A:$O,11,FALSE)=0,"",VLOOKUP($A157,'Annex 2 Designated EHV charges'!$A:$O,11,FALSE)),"")</f>
        <v/>
      </c>
      <c r="H157" s="96" t="str">
        <f>IFERROR(IF(VLOOKUP($A157,'Annex 2 Designated EHV charges'!$A:$O,12,FALSE)=0,"",VLOOKUP($A157,'Annex 2 Designated EHV charges'!$A:$O,12,FALSE)),"")</f>
        <v/>
      </c>
    </row>
    <row r="158" spans="1:8" x14ac:dyDescent="0.25">
      <c r="A158" s="89" t="str">
        <f t="array" ref="A158">IFERROR(INDEX('Annex 2 Designated EHV charges'!$A$12:$A$12, MATCH(0, IF(ISBLANK('Annex 2 Designated EHV charges'!$A$12:$A$12),1, COUNTIF(A$5:$A157, 'Annex 2 Designated EHV charges'!$A$12:$A$12)), 0)),"")</f>
        <v/>
      </c>
      <c r="B158" s="89" t="str">
        <f>IF($A158="","",VLOOKUP($A158,'Annex 2 Designated EHV charges'!$A:$O,2,0))</f>
        <v/>
      </c>
      <c r="C158" s="90" t="str">
        <f>IF($A158="","",VLOOKUP($A158,'Annex 2 Designated EHV charges'!$A:$O,3,0))</f>
        <v/>
      </c>
      <c r="D158" s="89" t="str">
        <f>IF($A158="","",VLOOKUP($A158,'Annex 2 Designated EHV charges'!$A:$O,7,0))</f>
        <v/>
      </c>
      <c r="E158" s="94" t="str">
        <f>IFERROR(IF(VLOOKUP($A158,'Annex 2 Designated EHV charges'!$A:$O,9,FALSE)=0,"",VLOOKUP($A158,'Annex 2 Designated EHV charges'!$A:$O,9,FALSE)),"")</f>
        <v/>
      </c>
      <c r="F158" s="95" t="str">
        <f>IFERROR(IF(VLOOKUP($A158,'Annex 2 Designated EHV charges'!$A:$O,10,FALSE)=0,"",VLOOKUP($A158,'Annex 2 Designated EHV charges'!$A:$O,10,FALSE)),"")</f>
        <v/>
      </c>
      <c r="G158" s="96" t="str">
        <f>IFERROR(IF(VLOOKUP($A158,'Annex 2 Designated EHV charges'!$A:$O,11,FALSE)=0,"",VLOOKUP($A158,'Annex 2 Designated EHV charges'!$A:$O,11,FALSE)),"")</f>
        <v/>
      </c>
      <c r="H158" s="96" t="str">
        <f>IFERROR(IF(VLOOKUP($A158,'Annex 2 Designated EHV charges'!$A:$O,12,FALSE)=0,"",VLOOKUP($A158,'Annex 2 Designated EHV charges'!$A:$O,12,FALSE)),"")</f>
        <v/>
      </c>
    </row>
    <row r="159" spans="1:8" x14ac:dyDescent="0.25">
      <c r="A159" s="89" t="str">
        <f t="array" ref="A159">IFERROR(INDEX('Annex 2 Designated EHV charges'!$A$12:$A$12, MATCH(0, IF(ISBLANK('Annex 2 Designated EHV charges'!$A$12:$A$12),1, COUNTIF(A$5:$A158, 'Annex 2 Designated EHV charges'!$A$12:$A$12)), 0)),"")</f>
        <v/>
      </c>
      <c r="B159" s="89" t="str">
        <f>IF($A159="","",VLOOKUP($A159,'Annex 2 Designated EHV charges'!$A:$O,2,0))</f>
        <v/>
      </c>
      <c r="C159" s="90" t="str">
        <f>IF($A159="","",VLOOKUP($A159,'Annex 2 Designated EHV charges'!$A:$O,3,0))</f>
        <v/>
      </c>
      <c r="D159" s="89" t="str">
        <f>IF($A159="","",VLOOKUP($A159,'Annex 2 Designated EHV charges'!$A:$O,7,0))</f>
        <v/>
      </c>
      <c r="E159" s="94" t="str">
        <f>IFERROR(IF(VLOOKUP($A159,'Annex 2 Designated EHV charges'!$A:$O,9,FALSE)=0,"",VLOOKUP($A159,'Annex 2 Designated EHV charges'!$A:$O,9,FALSE)),"")</f>
        <v/>
      </c>
      <c r="F159" s="95" t="str">
        <f>IFERROR(IF(VLOOKUP($A159,'Annex 2 Designated EHV charges'!$A:$O,10,FALSE)=0,"",VLOOKUP($A159,'Annex 2 Designated EHV charges'!$A:$O,10,FALSE)),"")</f>
        <v/>
      </c>
      <c r="G159" s="96" t="str">
        <f>IFERROR(IF(VLOOKUP($A159,'Annex 2 Designated EHV charges'!$A:$O,11,FALSE)=0,"",VLOOKUP($A159,'Annex 2 Designated EHV charges'!$A:$O,11,FALSE)),"")</f>
        <v/>
      </c>
      <c r="H159" s="96" t="str">
        <f>IFERROR(IF(VLOOKUP($A159,'Annex 2 Designated EHV charges'!$A:$O,12,FALSE)=0,"",VLOOKUP($A159,'Annex 2 Designated EHV charges'!$A:$O,12,FALSE)),"")</f>
        <v/>
      </c>
    </row>
    <row r="160" spans="1:8" x14ac:dyDescent="0.25">
      <c r="A160" s="89" t="str">
        <f t="array" ref="A160">IFERROR(INDEX('Annex 2 Designated EHV charges'!$A$12:$A$12, MATCH(0, IF(ISBLANK('Annex 2 Designated EHV charges'!$A$12:$A$12),1, COUNTIF(A$5:$A159, 'Annex 2 Designated EHV charges'!$A$12:$A$12)), 0)),"")</f>
        <v/>
      </c>
      <c r="B160" s="89" t="str">
        <f>IF($A160="","",VLOOKUP($A160,'Annex 2 Designated EHV charges'!$A:$O,2,0))</f>
        <v/>
      </c>
      <c r="C160" s="90" t="str">
        <f>IF($A160="","",VLOOKUP($A160,'Annex 2 Designated EHV charges'!$A:$O,3,0))</f>
        <v/>
      </c>
      <c r="D160" s="89" t="str">
        <f>IF($A160="","",VLOOKUP($A160,'Annex 2 Designated EHV charges'!$A:$O,7,0))</f>
        <v/>
      </c>
      <c r="E160" s="94" t="str">
        <f>IFERROR(IF(VLOOKUP($A160,'Annex 2 Designated EHV charges'!$A:$O,9,FALSE)=0,"",VLOOKUP($A160,'Annex 2 Designated EHV charges'!$A:$O,9,FALSE)),"")</f>
        <v/>
      </c>
      <c r="F160" s="95" t="str">
        <f>IFERROR(IF(VLOOKUP($A160,'Annex 2 Designated EHV charges'!$A:$O,10,FALSE)=0,"",VLOOKUP($A160,'Annex 2 Designated EHV charges'!$A:$O,10,FALSE)),"")</f>
        <v/>
      </c>
      <c r="G160" s="96" t="str">
        <f>IFERROR(IF(VLOOKUP($A160,'Annex 2 Designated EHV charges'!$A:$O,11,FALSE)=0,"",VLOOKUP($A160,'Annex 2 Designated EHV charges'!$A:$O,11,FALSE)),"")</f>
        <v/>
      </c>
      <c r="H160" s="96" t="str">
        <f>IFERROR(IF(VLOOKUP($A160,'Annex 2 Designated EHV charges'!$A:$O,12,FALSE)=0,"",VLOOKUP($A160,'Annex 2 Designated EHV charges'!$A:$O,12,FALSE)),"")</f>
        <v/>
      </c>
    </row>
    <row r="161" spans="1:8" x14ac:dyDescent="0.25">
      <c r="A161" s="89" t="str">
        <f t="array" ref="A161">IFERROR(INDEX('Annex 2 Designated EHV charges'!$A$12:$A$12, MATCH(0, IF(ISBLANK('Annex 2 Designated EHV charges'!$A$12:$A$12),1, COUNTIF(A$5:$A160, 'Annex 2 Designated EHV charges'!$A$12:$A$12)), 0)),"")</f>
        <v/>
      </c>
      <c r="B161" s="89" t="str">
        <f>IF($A161="","",VLOOKUP($A161,'Annex 2 Designated EHV charges'!$A:$O,2,0))</f>
        <v/>
      </c>
      <c r="C161" s="90" t="str">
        <f>IF($A161="","",VLOOKUP($A161,'Annex 2 Designated EHV charges'!$A:$O,3,0))</f>
        <v/>
      </c>
      <c r="D161" s="89" t="str">
        <f>IF($A161="","",VLOOKUP($A161,'Annex 2 Designated EHV charges'!$A:$O,7,0))</f>
        <v/>
      </c>
      <c r="E161" s="94" t="str">
        <f>IFERROR(IF(VLOOKUP($A161,'Annex 2 Designated EHV charges'!$A:$O,9,FALSE)=0,"",VLOOKUP($A161,'Annex 2 Designated EHV charges'!$A:$O,9,FALSE)),"")</f>
        <v/>
      </c>
      <c r="F161" s="95" t="str">
        <f>IFERROR(IF(VLOOKUP($A161,'Annex 2 Designated EHV charges'!$A:$O,10,FALSE)=0,"",VLOOKUP($A161,'Annex 2 Designated EHV charges'!$A:$O,10,FALSE)),"")</f>
        <v/>
      </c>
      <c r="G161" s="96" t="str">
        <f>IFERROR(IF(VLOOKUP($A161,'Annex 2 Designated EHV charges'!$A:$O,11,FALSE)=0,"",VLOOKUP($A161,'Annex 2 Designated EHV charges'!$A:$O,11,FALSE)),"")</f>
        <v/>
      </c>
      <c r="H161" s="96" t="str">
        <f>IFERROR(IF(VLOOKUP($A161,'Annex 2 Designated EHV charges'!$A:$O,12,FALSE)=0,"",VLOOKUP($A161,'Annex 2 Designated EHV charges'!$A:$O,12,FALSE)),"")</f>
        <v/>
      </c>
    </row>
    <row r="162" spans="1:8" x14ac:dyDescent="0.25">
      <c r="A162" s="89" t="str">
        <f t="array" ref="A162">IFERROR(INDEX('Annex 2 Designated EHV charges'!$A$12:$A$12, MATCH(0, IF(ISBLANK('Annex 2 Designated EHV charges'!$A$12:$A$12),1, COUNTIF(A$5:$A161, 'Annex 2 Designated EHV charges'!$A$12:$A$12)), 0)),"")</f>
        <v/>
      </c>
      <c r="B162" s="89" t="str">
        <f>IF($A162="","",VLOOKUP($A162,'Annex 2 Designated EHV charges'!$A:$O,2,0))</f>
        <v/>
      </c>
      <c r="C162" s="90" t="str">
        <f>IF($A162="","",VLOOKUP($A162,'Annex 2 Designated EHV charges'!$A:$O,3,0))</f>
        <v/>
      </c>
      <c r="D162" s="89" t="str">
        <f>IF($A162="","",VLOOKUP($A162,'Annex 2 Designated EHV charges'!$A:$O,7,0))</f>
        <v/>
      </c>
      <c r="E162" s="94" t="str">
        <f>IFERROR(IF(VLOOKUP($A162,'Annex 2 Designated EHV charges'!$A:$O,9,FALSE)=0,"",VLOOKUP($A162,'Annex 2 Designated EHV charges'!$A:$O,9,FALSE)),"")</f>
        <v/>
      </c>
      <c r="F162" s="95" t="str">
        <f>IFERROR(IF(VLOOKUP($A162,'Annex 2 Designated EHV charges'!$A:$O,10,FALSE)=0,"",VLOOKUP($A162,'Annex 2 Designated EHV charges'!$A:$O,10,FALSE)),"")</f>
        <v/>
      </c>
      <c r="G162" s="96" t="str">
        <f>IFERROR(IF(VLOOKUP($A162,'Annex 2 Designated EHV charges'!$A:$O,11,FALSE)=0,"",VLOOKUP($A162,'Annex 2 Designated EHV charges'!$A:$O,11,FALSE)),"")</f>
        <v/>
      </c>
      <c r="H162" s="96" t="str">
        <f>IFERROR(IF(VLOOKUP($A162,'Annex 2 Designated EHV charges'!$A:$O,12,FALSE)=0,"",VLOOKUP($A162,'Annex 2 Designated EHV charges'!$A:$O,12,FALSE)),"")</f>
        <v/>
      </c>
    </row>
    <row r="163" spans="1:8" x14ac:dyDescent="0.25">
      <c r="A163" s="89" t="str">
        <f t="array" ref="A163">IFERROR(INDEX('Annex 2 Designated EHV charges'!$A$12:$A$12, MATCH(0, IF(ISBLANK('Annex 2 Designated EHV charges'!$A$12:$A$12),1, COUNTIF(A$5:$A162, 'Annex 2 Designated EHV charges'!$A$12:$A$12)), 0)),"")</f>
        <v/>
      </c>
      <c r="B163" s="89" t="str">
        <f>IF($A163="","",VLOOKUP($A163,'Annex 2 Designated EHV charges'!$A:$O,2,0))</f>
        <v/>
      </c>
      <c r="C163" s="90" t="str">
        <f>IF($A163="","",VLOOKUP($A163,'Annex 2 Designated EHV charges'!$A:$O,3,0))</f>
        <v/>
      </c>
      <c r="D163" s="89" t="str">
        <f>IF($A163="","",VLOOKUP($A163,'Annex 2 Designated EHV charges'!$A:$O,7,0))</f>
        <v/>
      </c>
      <c r="E163" s="94" t="str">
        <f>IFERROR(IF(VLOOKUP($A163,'Annex 2 Designated EHV charges'!$A:$O,9,FALSE)=0,"",VLOOKUP($A163,'Annex 2 Designated EHV charges'!$A:$O,9,FALSE)),"")</f>
        <v/>
      </c>
      <c r="F163" s="95" t="str">
        <f>IFERROR(IF(VLOOKUP($A163,'Annex 2 Designated EHV charges'!$A:$O,10,FALSE)=0,"",VLOOKUP($A163,'Annex 2 Designated EHV charges'!$A:$O,10,FALSE)),"")</f>
        <v/>
      </c>
      <c r="G163" s="96" t="str">
        <f>IFERROR(IF(VLOOKUP($A163,'Annex 2 Designated EHV charges'!$A:$O,11,FALSE)=0,"",VLOOKUP($A163,'Annex 2 Designated EHV charges'!$A:$O,11,FALSE)),"")</f>
        <v/>
      </c>
      <c r="H163" s="96" t="str">
        <f>IFERROR(IF(VLOOKUP($A163,'Annex 2 Designated EHV charges'!$A:$O,12,FALSE)=0,"",VLOOKUP($A163,'Annex 2 Designated EHV charges'!$A:$O,12,FALSE)),"")</f>
        <v/>
      </c>
    </row>
    <row r="164" spans="1:8" x14ac:dyDescent="0.25">
      <c r="A164" s="89" t="str">
        <f t="array" ref="A164">IFERROR(INDEX('Annex 2 Designated EHV charges'!$A$12:$A$12, MATCH(0, IF(ISBLANK('Annex 2 Designated EHV charges'!$A$12:$A$12),1, COUNTIF(A$5:$A163, 'Annex 2 Designated EHV charges'!$A$12:$A$12)), 0)),"")</f>
        <v/>
      </c>
      <c r="B164" s="89" t="str">
        <f>IF($A164="","",VLOOKUP($A164,'Annex 2 Designated EHV charges'!$A:$O,2,0))</f>
        <v/>
      </c>
      <c r="C164" s="90" t="str">
        <f>IF($A164="","",VLOOKUP($A164,'Annex 2 Designated EHV charges'!$A:$O,3,0))</f>
        <v/>
      </c>
      <c r="D164" s="89" t="str">
        <f>IF($A164="","",VLOOKUP($A164,'Annex 2 Designated EHV charges'!$A:$O,7,0))</f>
        <v/>
      </c>
      <c r="E164" s="94" t="str">
        <f>IFERROR(IF(VLOOKUP($A164,'Annex 2 Designated EHV charges'!$A:$O,9,FALSE)=0,"",VLOOKUP($A164,'Annex 2 Designated EHV charges'!$A:$O,9,FALSE)),"")</f>
        <v/>
      </c>
      <c r="F164" s="95" t="str">
        <f>IFERROR(IF(VLOOKUP($A164,'Annex 2 Designated EHV charges'!$A:$O,10,FALSE)=0,"",VLOOKUP($A164,'Annex 2 Designated EHV charges'!$A:$O,10,FALSE)),"")</f>
        <v/>
      </c>
      <c r="G164" s="96" t="str">
        <f>IFERROR(IF(VLOOKUP($A164,'Annex 2 Designated EHV charges'!$A:$O,11,FALSE)=0,"",VLOOKUP($A164,'Annex 2 Designated EHV charges'!$A:$O,11,FALSE)),"")</f>
        <v/>
      </c>
      <c r="H164" s="96" t="str">
        <f>IFERROR(IF(VLOOKUP($A164,'Annex 2 Designated EHV charges'!$A:$O,12,FALSE)=0,"",VLOOKUP($A164,'Annex 2 Designated EHV charges'!$A:$O,12,FALSE)),"")</f>
        <v/>
      </c>
    </row>
    <row r="165" spans="1:8" x14ac:dyDescent="0.25">
      <c r="A165" s="89" t="str">
        <f t="array" ref="A165">IFERROR(INDEX('Annex 2 Designated EHV charges'!$A$12:$A$12, MATCH(0, IF(ISBLANK('Annex 2 Designated EHV charges'!$A$12:$A$12),1, COUNTIF(A$5:$A164, 'Annex 2 Designated EHV charges'!$A$12:$A$12)), 0)),"")</f>
        <v/>
      </c>
      <c r="B165" s="89" t="str">
        <f>IF($A165="","",VLOOKUP($A165,'Annex 2 Designated EHV charges'!$A:$O,2,0))</f>
        <v/>
      </c>
      <c r="C165" s="90" t="str">
        <f>IF($A165="","",VLOOKUP($A165,'Annex 2 Designated EHV charges'!$A:$O,3,0))</f>
        <v/>
      </c>
      <c r="D165" s="89" t="str">
        <f>IF($A165="","",VLOOKUP($A165,'Annex 2 Designated EHV charges'!$A:$O,7,0))</f>
        <v/>
      </c>
      <c r="E165" s="94" t="str">
        <f>IFERROR(IF(VLOOKUP($A165,'Annex 2 Designated EHV charges'!$A:$O,9,FALSE)=0,"",VLOOKUP($A165,'Annex 2 Designated EHV charges'!$A:$O,9,FALSE)),"")</f>
        <v/>
      </c>
      <c r="F165" s="95" t="str">
        <f>IFERROR(IF(VLOOKUP($A165,'Annex 2 Designated EHV charges'!$A:$O,10,FALSE)=0,"",VLOOKUP($A165,'Annex 2 Designated EHV charges'!$A:$O,10,FALSE)),"")</f>
        <v/>
      </c>
      <c r="G165" s="96" t="str">
        <f>IFERROR(IF(VLOOKUP($A165,'Annex 2 Designated EHV charges'!$A:$O,11,FALSE)=0,"",VLOOKUP($A165,'Annex 2 Designated EHV charges'!$A:$O,11,FALSE)),"")</f>
        <v/>
      </c>
      <c r="H165" s="96" t="str">
        <f>IFERROR(IF(VLOOKUP($A165,'Annex 2 Designated EHV charges'!$A:$O,12,FALSE)=0,"",VLOOKUP($A165,'Annex 2 Designated EHV charges'!$A:$O,12,FALSE)),"")</f>
        <v/>
      </c>
    </row>
    <row r="166" spans="1:8" x14ac:dyDescent="0.25">
      <c r="A166" s="89" t="str">
        <f t="array" ref="A166">IFERROR(INDEX('Annex 2 Designated EHV charges'!$A$12:$A$12, MATCH(0, IF(ISBLANK('Annex 2 Designated EHV charges'!$A$12:$A$12),1, COUNTIF(A$5:$A165, 'Annex 2 Designated EHV charges'!$A$12:$A$12)), 0)),"")</f>
        <v/>
      </c>
      <c r="B166" s="89" t="str">
        <f>IF($A166="","",VLOOKUP($A166,'Annex 2 Designated EHV charges'!$A:$O,2,0))</f>
        <v/>
      </c>
      <c r="C166" s="90" t="str">
        <f>IF($A166="","",VLOOKUP($A166,'Annex 2 Designated EHV charges'!$A:$O,3,0))</f>
        <v/>
      </c>
      <c r="D166" s="89" t="str">
        <f>IF($A166="","",VLOOKUP($A166,'Annex 2 Designated EHV charges'!$A:$O,7,0))</f>
        <v/>
      </c>
      <c r="E166" s="94" t="str">
        <f>IFERROR(IF(VLOOKUP($A166,'Annex 2 Designated EHV charges'!$A:$O,9,FALSE)=0,"",VLOOKUP($A166,'Annex 2 Designated EHV charges'!$A:$O,9,FALSE)),"")</f>
        <v/>
      </c>
      <c r="F166" s="95" t="str">
        <f>IFERROR(IF(VLOOKUP($A166,'Annex 2 Designated EHV charges'!$A:$O,10,FALSE)=0,"",VLOOKUP($A166,'Annex 2 Designated EHV charges'!$A:$O,10,FALSE)),"")</f>
        <v/>
      </c>
      <c r="G166" s="96" t="str">
        <f>IFERROR(IF(VLOOKUP($A166,'Annex 2 Designated EHV charges'!$A:$O,11,FALSE)=0,"",VLOOKUP($A166,'Annex 2 Designated EHV charges'!$A:$O,11,FALSE)),"")</f>
        <v/>
      </c>
      <c r="H166" s="96" t="str">
        <f>IFERROR(IF(VLOOKUP($A166,'Annex 2 Designated EHV charges'!$A:$O,12,FALSE)=0,"",VLOOKUP($A166,'Annex 2 Designated EHV charges'!$A:$O,12,FALSE)),"")</f>
        <v/>
      </c>
    </row>
    <row r="167" spans="1:8" x14ac:dyDescent="0.25">
      <c r="A167" s="89" t="str">
        <f t="array" ref="A167">IFERROR(INDEX('Annex 2 Designated EHV charges'!$A$12:$A$12, MATCH(0, IF(ISBLANK('Annex 2 Designated EHV charges'!$A$12:$A$12),1, COUNTIF(A$5:$A166, 'Annex 2 Designated EHV charges'!$A$12:$A$12)), 0)),"")</f>
        <v/>
      </c>
      <c r="B167" s="89" t="str">
        <f>IF($A167="","",VLOOKUP($A167,'Annex 2 Designated EHV charges'!$A:$O,2,0))</f>
        <v/>
      </c>
      <c r="C167" s="90" t="str">
        <f>IF($A167="","",VLOOKUP($A167,'Annex 2 Designated EHV charges'!$A:$O,3,0))</f>
        <v/>
      </c>
      <c r="D167" s="89" t="str">
        <f>IF($A167="","",VLOOKUP($A167,'Annex 2 Designated EHV charges'!$A:$O,7,0))</f>
        <v/>
      </c>
      <c r="E167" s="94" t="str">
        <f>IFERROR(IF(VLOOKUP($A167,'Annex 2 Designated EHV charges'!$A:$O,9,FALSE)=0,"",VLOOKUP($A167,'Annex 2 Designated EHV charges'!$A:$O,9,FALSE)),"")</f>
        <v/>
      </c>
      <c r="F167" s="95" t="str">
        <f>IFERROR(IF(VLOOKUP($A167,'Annex 2 Designated EHV charges'!$A:$O,10,FALSE)=0,"",VLOOKUP($A167,'Annex 2 Designated EHV charges'!$A:$O,10,FALSE)),"")</f>
        <v/>
      </c>
      <c r="G167" s="96" t="str">
        <f>IFERROR(IF(VLOOKUP($A167,'Annex 2 Designated EHV charges'!$A:$O,11,FALSE)=0,"",VLOOKUP($A167,'Annex 2 Designated EHV charges'!$A:$O,11,FALSE)),"")</f>
        <v/>
      </c>
      <c r="H167" s="96" t="str">
        <f>IFERROR(IF(VLOOKUP($A167,'Annex 2 Designated EHV charges'!$A:$O,12,FALSE)=0,"",VLOOKUP($A167,'Annex 2 Designated EHV charges'!$A:$O,12,FALSE)),"")</f>
        <v/>
      </c>
    </row>
    <row r="168" spans="1:8" x14ac:dyDescent="0.25">
      <c r="A168" s="89" t="str">
        <f t="array" ref="A168">IFERROR(INDEX('Annex 2 Designated EHV charges'!$A$12:$A$12, MATCH(0, IF(ISBLANK('Annex 2 Designated EHV charges'!$A$12:$A$12),1, COUNTIF(A$5:$A167, 'Annex 2 Designated EHV charges'!$A$12:$A$12)), 0)),"")</f>
        <v/>
      </c>
      <c r="B168" s="89" t="str">
        <f>IF($A168="","",VLOOKUP($A168,'Annex 2 Designated EHV charges'!$A:$O,2,0))</f>
        <v/>
      </c>
      <c r="C168" s="90" t="str">
        <f>IF($A168="","",VLOOKUP($A168,'Annex 2 Designated EHV charges'!$A:$O,3,0))</f>
        <v/>
      </c>
      <c r="D168" s="89" t="str">
        <f>IF($A168="","",VLOOKUP($A168,'Annex 2 Designated EHV charges'!$A:$O,7,0))</f>
        <v/>
      </c>
      <c r="E168" s="94" t="str">
        <f>IFERROR(IF(VLOOKUP($A168,'Annex 2 Designated EHV charges'!$A:$O,9,FALSE)=0,"",VLOOKUP($A168,'Annex 2 Designated EHV charges'!$A:$O,9,FALSE)),"")</f>
        <v/>
      </c>
      <c r="F168" s="95" t="str">
        <f>IFERROR(IF(VLOOKUP($A168,'Annex 2 Designated EHV charges'!$A:$O,10,FALSE)=0,"",VLOOKUP($A168,'Annex 2 Designated EHV charges'!$A:$O,10,FALSE)),"")</f>
        <v/>
      </c>
      <c r="G168" s="96" t="str">
        <f>IFERROR(IF(VLOOKUP($A168,'Annex 2 Designated EHV charges'!$A:$O,11,FALSE)=0,"",VLOOKUP($A168,'Annex 2 Designated EHV charges'!$A:$O,11,FALSE)),"")</f>
        <v/>
      </c>
      <c r="H168" s="96" t="str">
        <f>IFERROR(IF(VLOOKUP($A168,'Annex 2 Designated EHV charges'!$A:$O,12,FALSE)=0,"",VLOOKUP($A168,'Annex 2 Designated EHV charges'!$A:$O,12,FALSE)),"")</f>
        <v/>
      </c>
    </row>
    <row r="169" spans="1:8" x14ac:dyDescent="0.25">
      <c r="A169" s="89" t="str">
        <f t="array" ref="A169">IFERROR(INDEX('Annex 2 Designated EHV charges'!$A$12:$A$12, MATCH(0, IF(ISBLANK('Annex 2 Designated EHV charges'!$A$12:$A$12),1, COUNTIF(A$5:$A168, 'Annex 2 Designated EHV charges'!$A$12:$A$12)), 0)),"")</f>
        <v/>
      </c>
      <c r="B169" s="89" t="str">
        <f>IF($A169="","",VLOOKUP($A169,'Annex 2 Designated EHV charges'!$A:$O,2,0))</f>
        <v/>
      </c>
      <c r="C169" s="90" t="str">
        <f>IF($A169="","",VLOOKUP($A169,'Annex 2 Designated EHV charges'!$A:$O,3,0))</f>
        <v/>
      </c>
      <c r="D169" s="89" t="str">
        <f>IF($A169="","",VLOOKUP($A169,'Annex 2 Designated EHV charges'!$A:$O,7,0))</f>
        <v/>
      </c>
      <c r="E169" s="94" t="str">
        <f>IFERROR(IF(VLOOKUP($A169,'Annex 2 Designated EHV charges'!$A:$O,9,FALSE)=0,"",VLOOKUP($A169,'Annex 2 Designated EHV charges'!$A:$O,9,FALSE)),"")</f>
        <v/>
      </c>
      <c r="F169" s="95" t="str">
        <f>IFERROR(IF(VLOOKUP($A169,'Annex 2 Designated EHV charges'!$A:$O,10,FALSE)=0,"",VLOOKUP($A169,'Annex 2 Designated EHV charges'!$A:$O,10,FALSE)),"")</f>
        <v/>
      </c>
      <c r="G169" s="96" t="str">
        <f>IFERROR(IF(VLOOKUP($A169,'Annex 2 Designated EHV charges'!$A:$O,11,FALSE)=0,"",VLOOKUP($A169,'Annex 2 Designated EHV charges'!$A:$O,11,FALSE)),"")</f>
        <v/>
      </c>
      <c r="H169" s="96" t="str">
        <f>IFERROR(IF(VLOOKUP($A169,'Annex 2 Designated EHV charges'!$A:$O,12,FALSE)=0,"",VLOOKUP($A169,'Annex 2 Designated EHV charges'!$A:$O,12,FALSE)),"")</f>
        <v/>
      </c>
    </row>
    <row r="170" spans="1:8" x14ac:dyDescent="0.25">
      <c r="A170" s="89" t="str">
        <f t="array" ref="A170">IFERROR(INDEX('Annex 2 Designated EHV charges'!$A$12:$A$12, MATCH(0, IF(ISBLANK('Annex 2 Designated EHV charges'!$A$12:$A$12),1, COUNTIF(A$5:$A169, 'Annex 2 Designated EHV charges'!$A$12:$A$12)), 0)),"")</f>
        <v/>
      </c>
      <c r="B170" s="89" t="str">
        <f>IF($A170="","",VLOOKUP($A170,'Annex 2 Designated EHV charges'!$A:$O,2,0))</f>
        <v/>
      </c>
      <c r="C170" s="90" t="str">
        <f>IF($A170="","",VLOOKUP($A170,'Annex 2 Designated EHV charges'!$A:$O,3,0))</f>
        <v/>
      </c>
      <c r="D170" s="89" t="str">
        <f>IF($A170="","",VLOOKUP($A170,'Annex 2 Designated EHV charges'!$A:$O,7,0))</f>
        <v/>
      </c>
      <c r="E170" s="94" t="str">
        <f>IFERROR(IF(VLOOKUP($A170,'Annex 2 Designated EHV charges'!$A:$O,9,FALSE)=0,"",VLOOKUP($A170,'Annex 2 Designated EHV charges'!$A:$O,9,FALSE)),"")</f>
        <v/>
      </c>
      <c r="F170" s="95" t="str">
        <f>IFERROR(IF(VLOOKUP($A170,'Annex 2 Designated EHV charges'!$A:$O,10,FALSE)=0,"",VLOOKUP($A170,'Annex 2 Designated EHV charges'!$A:$O,10,FALSE)),"")</f>
        <v/>
      </c>
      <c r="G170" s="96" t="str">
        <f>IFERROR(IF(VLOOKUP($A170,'Annex 2 Designated EHV charges'!$A:$O,11,FALSE)=0,"",VLOOKUP($A170,'Annex 2 Designated EHV charges'!$A:$O,11,FALSE)),"")</f>
        <v/>
      </c>
      <c r="H170" s="96" t="str">
        <f>IFERROR(IF(VLOOKUP($A170,'Annex 2 Designated EHV charges'!$A:$O,12,FALSE)=0,"",VLOOKUP($A170,'Annex 2 Designated EHV charges'!$A:$O,12,FALSE)),"")</f>
        <v/>
      </c>
    </row>
    <row r="171" spans="1:8" x14ac:dyDescent="0.25">
      <c r="A171" s="89" t="str">
        <f t="array" ref="A171">IFERROR(INDEX('Annex 2 Designated EHV charges'!$A$12:$A$12, MATCH(0, IF(ISBLANK('Annex 2 Designated EHV charges'!$A$12:$A$12),1, COUNTIF(A$5:$A170, 'Annex 2 Designated EHV charges'!$A$12:$A$12)), 0)),"")</f>
        <v/>
      </c>
      <c r="B171" s="89" t="str">
        <f>IF($A171="","",VLOOKUP($A171,'Annex 2 Designated EHV charges'!$A:$O,2,0))</f>
        <v/>
      </c>
      <c r="C171" s="90" t="str">
        <f>IF($A171="","",VLOOKUP($A171,'Annex 2 Designated EHV charges'!$A:$O,3,0))</f>
        <v/>
      </c>
      <c r="D171" s="89" t="str">
        <f>IF($A171="","",VLOOKUP($A171,'Annex 2 Designated EHV charges'!$A:$O,7,0))</f>
        <v/>
      </c>
      <c r="E171" s="94" t="str">
        <f>IFERROR(IF(VLOOKUP($A171,'Annex 2 Designated EHV charges'!$A:$O,9,FALSE)=0,"",VLOOKUP($A171,'Annex 2 Designated EHV charges'!$A:$O,9,FALSE)),"")</f>
        <v/>
      </c>
      <c r="F171" s="95" t="str">
        <f>IFERROR(IF(VLOOKUP($A171,'Annex 2 Designated EHV charges'!$A:$O,10,FALSE)=0,"",VLOOKUP($A171,'Annex 2 Designated EHV charges'!$A:$O,10,FALSE)),"")</f>
        <v/>
      </c>
      <c r="G171" s="96" t="str">
        <f>IFERROR(IF(VLOOKUP($A171,'Annex 2 Designated EHV charges'!$A:$O,11,FALSE)=0,"",VLOOKUP($A171,'Annex 2 Designated EHV charges'!$A:$O,11,FALSE)),"")</f>
        <v/>
      </c>
      <c r="H171" s="96" t="str">
        <f>IFERROR(IF(VLOOKUP($A171,'Annex 2 Designated EHV charges'!$A:$O,12,FALSE)=0,"",VLOOKUP($A171,'Annex 2 Designated EHV charges'!$A:$O,12,FALSE)),"")</f>
        <v/>
      </c>
    </row>
    <row r="172" spans="1:8" x14ac:dyDescent="0.25">
      <c r="A172" s="89" t="str">
        <f t="array" ref="A172">IFERROR(INDEX('Annex 2 Designated EHV charges'!$A$12:$A$12, MATCH(0, IF(ISBLANK('Annex 2 Designated EHV charges'!$A$12:$A$12),1, COUNTIF(A$5:$A171, 'Annex 2 Designated EHV charges'!$A$12:$A$12)), 0)),"")</f>
        <v/>
      </c>
      <c r="B172" s="89" t="str">
        <f>IF($A172="","",VLOOKUP($A172,'Annex 2 Designated EHV charges'!$A:$O,2,0))</f>
        <v/>
      </c>
      <c r="C172" s="90" t="str">
        <f>IF($A172="","",VLOOKUP($A172,'Annex 2 Designated EHV charges'!$A:$O,3,0))</f>
        <v/>
      </c>
      <c r="D172" s="89" t="str">
        <f>IF($A172="","",VLOOKUP($A172,'Annex 2 Designated EHV charges'!$A:$O,7,0))</f>
        <v/>
      </c>
      <c r="E172" s="94" t="str">
        <f>IFERROR(IF(VLOOKUP($A172,'Annex 2 Designated EHV charges'!$A:$O,9,FALSE)=0,"",VLOOKUP($A172,'Annex 2 Designated EHV charges'!$A:$O,9,FALSE)),"")</f>
        <v/>
      </c>
      <c r="F172" s="95" t="str">
        <f>IFERROR(IF(VLOOKUP($A172,'Annex 2 Designated EHV charges'!$A:$O,10,FALSE)=0,"",VLOOKUP($A172,'Annex 2 Designated EHV charges'!$A:$O,10,FALSE)),"")</f>
        <v/>
      </c>
      <c r="G172" s="96" t="str">
        <f>IFERROR(IF(VLOOKUP($A172,'Annex 2 Designated EHV charges'!$A:$O,11,FALSE)=0,"",VLOOKUP($A172,'Annex 2 Designated EHV charges'!$A:$O,11,FALSE)),"")</f>
        <v/>
      </c>
      <c r="H172" s="96" t="str">
        <f>IFERROR(IF(VLOOKUP($A172,'Annex 2 Designated EHV charges'!$A:$O,12,FALSE)=0,"",VLOOKUP($A172,'Annex 2 Designated EHV charges'!$A:$O,12,FALSE)),"")</f>
        <v/>
      </c>
    </row>
    <row r="173" spans="1:8" x14ac:dyDescent="0.25">
      <c r="A173" s="89" t="str">
        <f t="array" ref="A173">IFERROR(INDEX('Annex 2 Designated EHV charges'!$A$12:$A$12, MATCH(0, IF(ISBLANK('Annex 2 Designated EHV charges'!$A$12:$A$12),1, COUNTIF(A$5:$A172, 'Annex 2 Designated EHV charges'!$A$12:$A$12)), 0)),"")</f>
        <v/>
      </c>
      <c r="B173" s="89" t="str">
        <f>IF($A173="","",VLOOKUP($A173,'Annex 2 Designated EHV charges'!$A:$O,2,0))</f>
        <v/>
      </c>
      <c r="C173" s="90" t="str">
        <f>IF($A173="","",VLOOKUP($A173,'Annex 2 Designated EHV charges'!$A:$O,3,0))</f>
        <v/>
      </c>
      <c r="D173" s="89" t="str">
        <f>IF($A173="","",VLOOKUP($A173,'Annex 2 Designated EHV charges'!$A:$O,7,0))</f>
        <v/>
      </c>
      <c r="E173" s="94" t="str">
        <f>IFERROR(IF(VLOOKUP($A173,'Annex 2 Designated EHV charges'!$A:$O,9,FALSE)=0,"",VLOOKUP($A173,'Annex 2 Designated EHV charges'!$A:$O,9,FALSE)),"")</f>
        <v/>
      </c>
      <c r="F173" s="95" t="str">
        <f>IFERROR(IF(VLOOKUP($A173,'Annex 2 Designated EHV charges'!$A:$O,10,FALSE)=0,"",VLOOKUP($A173,'Annex 2 Designated EHV charges'!$A:$O,10,FALSE)),"")</f>
        <v/>
      </c>
      <c r="G173" s="96" t="str">
        <f>IFERROR(IF(VLOOKUP($A173,'Annex 2 Designated EHV charges'!$A:$O,11,FALSE)=0,"",VLOOKUP($A173,'Annex 2 Designated EHV charges'!$A:$O,11,FALSE)),"")</f>
        <v/>
      </c>
      <c r="H173" s="96" t="str">
        <f>IFERROR(IF(VLOOKUP($A173,'Annex 2 Designated EHV charges'!$A:$O,12,FALSE)=0,"",VLOOKUP($A173,'Annex 2 Designated EHV charges'!$A:$O,12,FALSE)),"")</f>
        <v/>
      </c>
    </row>
    <row r="174" spans="1:8" x14ac:dyDescent="0.25">
      <c r="A174" s="89" t="str">
        <f t="array" ref="A174">IFERROR(INDEX('Annex 2 Designated EHV charges'!$A$12:$A$12, MATCH(0, IF(ISBLANK('Annex 2 Designated EHV charges'!$A$12:$A$12),1, COUNTIF(A$5:$A173, 'Annex 2 Designated EHV charges'!$A$12:$A$12)), 0)),"")</f>
        <v/>
      </c>
      <c r="B174" s="89" t="str">
        <f>IF($A174="","",VLOOKUP($A174,'Annex 2 Designated EHV charges'!$A:$O,2,0))</f>
        <v/>
      </c>
      <c r="C174" s="90" t="str">
        <f>IF($A174="","",VLOOKUP($A174,'Annex 2 Designated EHV charges'!$A:$O,3,0))</f>
        <v/>
      </c>
      <c r="D174" s="89" t="str">
        <f>IF($A174="","",VLOOKUP($A174,'Annex 2 Designated EHV charges'!$A:$O,7,0))</f>
        <v/>
      </c>
      <c r="E174" s="94" t="str">
        <f>IFERROR(IF(VLOOKUP($A174,'Annex 2 Designated EHV charges'!$A:$O,9,FALSE)=0,"",VLOOKUP($A174,'Annex 2 Designated EHV charges'!$A:$O,9,FALSE)),"")</f>
        <v/>
      </c>
      <c r="F174" s="95" t="str">
        <f>IFERROR(IF(VLOOKUP($A174,'Annex 2 Designated EHV charges'!$A:$O,10,FALSE)=0,"",VLOOKUP($A174,'Annex 2 Designated EHV charges'!$A:$O,10,FALSE)),"")</f>
        <v/>
      </c>
      <c r="G174" s="96" t="str">
        <f>IFERROR(IF(VLOOKUP($A174,'Annex 2 Designated EHV charges'!$A:$O,11,FALSE)=0,"",VLOOKUP($A174,'Annex 2 Designated EHV charges'!$A:$O,11,FALSE)),"")</f>
        <v/>
      </c>
      <c r="H174" s="96" t="str">
        <f>IFERROR(IF(VLOOKUP($A174,'Annex 2 Designated EHV charges'!$A:$O,12,FALSE)=0,"",VLOOKUP($A174,'Annex 2 Designated EHV charges'!$A:$O,12,FALSE)),"")</f>
        <v/>
      </c>
    </row>
    <row r="175" spans="1:8" x14ac:dyDescent="0.25">
      <c r="A175" s="89" t="str">
        <f t="array" ref="A175">IFERROR(INDEX('Annex 2 Designated EHV charges'!$A$12:$A$12, MATCH(0, IF(ISBLANK('Annex 2 Designated EHV charges'!$A$12:$A$12),1, COUNTIF(A$5:$A174, 'Annex 2 Designated EHV charges'!$A$12:$A$12)), 0)),"")</f>
        <v/>
      </c>
      <c r="B175" s="89" t="str">
        <f>IF($A175="","",VLOOKUP($A175,'Annex 2 Designated EHV charges'!$A:$O,2,0))</f>
        <v/>
      </c>
      <c r="C175" s="90" t="str">
        <f>IF($A175="","",VLOOKUP($A175,'Annex 2 Designated EHV charges'!$A:$O,3,0))</f>
        <v/>
      </c>
      <c r="D175" s="89" t="str">
        <f>IF($A175="","",VLOOKUP($A175,'Annex 2 Designated EHV charges'!$A:$O,7,0))</f>
        <v/>
      </c>
      <c r="E175" s="94" t="str">
        <f>IFERROR(IF(VLOOKUP($A175,'Annex 2 Designated EHV charges'!$A:$O,9,FALSE)=0,"",VLOOKUP($A175,'Annex 2 Designated EHV charges'!$A:$O,9,FALSE)),"")</f>
        <v/>
      </c>
      <c r="F175" s="95" t="str">
        <f>IFERROR(IF(VLOOKUP($A175,'Annex 2 Designated EHV charges'!$A:$O,10,FALSE)=0,"",VLOOKUP($A175,'Annex 2 Designated EHV charges'!$A:$O,10,FALSE)),"")</f>
        <v/>
      </c>
      <c r="G175" s="96" t="str">
        <f>IFERROR(IF(VLOOKUP($A175,'Annex 2 Designated EHV charges'!$A:$O,11,FALSE)=0,"",VLOOKUP($A175,'Annex 2 Designated EHV charges'!$A:$O,11,FALSE)),"")</f>
        <v/>
      </c>
      <c r="H175" s="96" t="str">
        <f>IFERROR(IF(VLOOKUP($A175,'Annex 2 Designated EHV charges'!$A:$O,12,FALSE)=0,"",VLOOKUP($A175,'Annex 2 Designated EHV charges'!$A:$O,12,FALSE)),"")</f>
        <v/>
      </c>
    </row>
    <row r="176" spans="1:8" x14ac:dyDescent="0.25">
      <c r="A176" s="89" t="str">
        <f t="array" ref="A176">IFERROR(INDEX('Annex 2 Designated EHV charges'!$A$12:$A$12, MATCH(0, IF(ISBLANK('Annex 2 Designated EHV charges'!$A$12:$A$12),1, COUNTIF(A$5:$A175, 'Annex 2 Designated EHV charges'!$A$12:$A$12)), 0)),"")</f>
        <v/>
      </c>
      <c r="B176" s="89" t="str">
        <f>IF($A176="","",VLOOKUP($A176,'Annex 2 Designated EHV charges'!$A:$O,2,0))</f>
        <v/>
      </c>
      <c r="C176" s="90" t="str">
        <f>IF($A176="","",VLOOKUP($A176,'Annex 2 Designated EHV charges'!$A:$O,3,0))</f>
        <v/>
      </c>
      <c r="D176" s="89" t="str">
        <f>IF($A176="","",VLOOKUP($A176,'Annex 2 Designated EHV charges'!$A:$O,7,0))</f>
        <v/>
      </c>
      <c r="E176" s="94" t="str">
        <f>IFERROR(IF(VLOOKUP($A176,'Annex 2 Designated EHV charges'!$A:$O,9,FALSE)=0,"",VLOOKUP($A176,'Annex 2 Designated EHV charges'!$A:$O,9,FALSE)),"")</f>
        <v/>
      </c>
      <c r="F176" s="95" t="str">
        <f>IFERROR(IF(VLOOKUP($A176,'Annex 2 Designated EHV charges'!$A:$O,10,FALSE)=0,"",VLOOKUP($A176,'Annex 2 Designated EHV charges'!$A:$O,10,FALSE)),"")</f>
        <v/>
      </c>
      <c r="G176" s="96" t="str">
        <f>IFERROR(IF(VLOOKUP($A176,'Annex 2 Designated EHV charges'!$A:$O,11,FALSE)=0,"",VLOOKUP($A176,'Annex 2 Designated EHV charges'!$A:$O,11,FALSE)),"")</f>
        <v/>
      </c>
      <c r="H176" s="96" t="str">
        <f>IFERROR(IF(VLOOKUP($A176,'Annex 2 Designated EHV charges'!$A:$O,12,FALSE)=0,"",VLOOKUP($A176,'Annex 2 Designated EHV charges'!$A:$O,12,FALSE)),"")</f>
        <v/>
      </c>
    </row>
    <row r="177" spans="1:8" x14ac:dyDescent="0.25">
      <c r="A177" s="89" t="str">
        <f t="array" ref="A177">IFERROR(INDEX('Annex 2 Designated EHV charges'!$A$12:$A$12, MATCH(0, IF(ISBLANK('Annex 2 Designated EHV charges'!$A$12:$A$12),1, COUNTIF(A$5:$A176, 'Annex 2 Designated EHV charges'!$A$12:$A$12)), 0)),"")</f>
        <v/>
      </c>
      <c r="B177" s="89" t="str">
        <f>IF($A177="","",VLOOKUP($A177,'Annex 2 Designated EHV charges'!$A:$O,2,0))</f>
        <v/>
      </c>
      <c r="C177" s="90" t="str">
        <f>IF($A177="","",VLOOKUP($A177,'Annex 2 Designated EHV charges'!$A:$O,3,0))</f>
        <v/>
      </c>
      <c r="D177" s="89" t="str">
        <f>IF($A177="","",VLOOKUP($A177,'Annex 2 Designated EHV charges'!$A:$O,7,0))</f>
        <v/>
      </c>
      <c r="E177" s="94" t="str">
        <f>IFERROR(IF(VLOOKUP($A177,'Annex 2 Designated EHV charges'!$A:$O,9,FALSE)=0,"",VLOOKUP($A177,'Annex 2 Designated EHV charges'!$A:$O,9,FALSE)),"")</f>
        <v/>
      </c>
      <c r="F177" s="95" t="str">
        <f>IFERROR(IF(VLOOKUP($A177,'Annex 2 Designated EHV charges'!$A:$O,10,FALSE)=0,"",VLOOKUP($A177,'Annex 2 Designated EHV charges'!$A:$O,10,FALSE)),"")</f>
        <v/>
      </c>
      <c r="G177" s="96" t="str">
        <f>IFERROR(IF(VLOOKUP($A177,'Annex 2 Designated EHV charges'!$A:$O,11,FALSE)=0,"",VLOOKUP($A177,'Annex 2 Designated EHV charges'!$A:$O,11,FALSE)),"")</f>
        <v/>
      </c>
      <c r="H177" s="96" t="str">
        <f>IFERROR(IF(VLOOKUP($A177,'Annex 2 Designated EHV charges'!$A:$O,12,FALSE)=0,"",VLOOKUP($A177,'Annex 2 Designated EHV charges'!$A:$O,12,FALSE)),"")</f>
        <v/>
      </c>
    </row>
    <row r="178" spans="1:8" x14ac:dyDescent="0.25">
      <c r="A178" s="89" t="str">
        <f t="array" ref="A178">IFERROR(INDEX('Annex 2 Designated EHV charges'!$A$12:$A$12, MATCH(0, IF(ISBLANK('Annex 2 Designated EHV charges'!$A$12:$A$12),1, COUNTIF(A$5:$A177, 'Annex 2 Designated EHV charges'!$A$12:$A$12)), 0)),"")</f>
        <v/>
      </c>
      <c r="B178" s="89" t="str">
        <f>IF($A178="","",VLOOKUP($A178,'Annex 2 Designated EHV charges'!$A:$O,2,0))</f>
        <v/>
      </c>
      <c r="C178" s="90" t="str">
        <f>IF($A178="","",VLOOKUP($A178,'Annex 2 Designated EHV charges'!$A:$O,3,0))</f>
        <v/>
      </c>
      <c r="D178" s="89" t="str">
        <f>IF($A178="","",VLOOKUP($A178,'Annex 2 Designated EHV charges'!$A:$O,7,0))</f>
        <v/>
      </c>
      <c r="E178" s="94" t="str">
        <f>IFERROR(IF(VLOOKUP($A178,'Annex 2 Designated EHV charges'!$A:$O,9,FALSE)=0,"",VLOOKUP($A178,'Annex 2 Designated EHV charges'!$A:$O,9,FALSE)),"")</f>
        <v/>
      </c>
      <c r="F178" s="95" t="str">
        <f>IFERROR(IF(VLOOKUP($A178,'Annex 2 Designated EHV charges'!$A:$O,10,FALSE)=0,"",VLOOKUP($A178,'Annex 2 Designated EHV charges'!$A:$O,10,FALSE)),"")</f>
        <v/>
      </c>
      <c r="G178" s="96" t="str">
        <f>IFERROR(IF(VLOOKUP($A178,'Annex 2 Designated EHV charges'!$A:$O,11,FALSE)=0,"",VLOOKUP($A178,'Annex 2 Designated EHV charges'!$A:$O,11,FALSE)),"")</f>
        <v/>
      </c>
      <c r="H178" s="96" t="str">
        <f>IFERROR(IF(VLOOKUP($A178,'Annex 2 Designated EHV charges'!$A:$O,12,FALSE)=0,"",VLOOKUP($A178,'Annex 2 Designated EHV charges'!$A:$O,12,FALSE)),"")</f>
        <v/>
      </c>
    </row>
    <row r="179" spans="1:8" x14ac:dyDescent="0.25">
      <c r="A179" s="89" t="str">
        <f t="array" ref="A179">IFERROR(INDEX('Annex 2 Designated EHV charges'!$A$12:$A$12, MATCH(0, IF(ISBLANK('Annex 2 Designated EHV charges'!$A$12:$A$12),1, COUNTIF(A$5:$A178, 'Annex 2 Designated EHV charges'!$A$12:$A$12)), 0)),"")</f>
        <v/>
      </c>
      <c r="B179" s="89" t="str">
        <f>IF($A179="","",VLOOKUP($A179,'Annex 2 Designated EHV charges'!$A:$O,2,0))</f>
        <v/>
      </c>
      <c r="C179" s="90" t="str">
        <f>IF($A179="","",VLOOKUP($A179,'Annex 2 Designated EHV charges'!$A:$O,3,0))</f>
        <v/>
      </c>
      <c r="D179" s="89" t="str">
        <f>IF($A179="","",VLOOKUP($A179,'Annex 2 Designated EHV charges'!$A:$O,7,0))</f>
        <v/>
      </c>
      <c r="E179" s="94" t="str">
        <f>IFERROR(IF(VLOOKUP($A179,'Annex 2 Designated EHV charges'!$A:$O,9,FALSE)=0,"",VLOOKUP($A179,'Annex 2 Designated EHV charges'!$A:$O,9,FALSE)),"")</f>
        <v/>
      </c>
      <c r="F179" s="95" t="str">
        <f>IFERROR(IF(VLOOKUP($A179,'Annex 2 Designated EHV charges'!$A:$O,10,FALSE)=0,"",VLOOKUP($A179,'Annex 2 Designated EHV charges'!$A:$O,10,FALSE)),"")</f>
        <v/>
      </c>
      <c r="G179" s="96" t="str">
        <f>IFERROR(IF(VLOOKUP($A179,'Annex 2 Designated EHV charges'!$A:$O,11,FALSE)=0,"",VLOOKUP($A179,'Annex 2 Designated EHV charges'!$A:$O,11,FALSE)),"")</f>
        <v/>
      </c>
      <c r="H179" s="96" t="str">
        <f>IFERROR(IF(VLOOKUP($A179,'Annex 2 Designated EHV charges'!$A:$O,12,FALSE)=0,"",VLOOKUP($A179,'Annex 2 Designated EHV charges'!$A:$O,12,FALSE)),"")</f>
        <v/>
      </c>
    </row>
    <row r="180" spans="1:8" x14ac:dyDescent="0.25">
      <c r="A180" s="89" t="str">
        <f t="array" ref="A180">IFERROR(INDEX('Annex 2 Designated EHV charges'!$A$12:$A$12, MATCH(0, IF(ISBLANK('Annex 2 Designated EHV charges'!$A$12:$A$12),1, COUNTIF(A$5:$A179, 'Annex 2 Designated EHV charges'!$A$12:$A$12)), 0)),"")</f>
        <v/>
      </c>
      <c r="B180" s="89" t="str">
        <f>IF($A180="","",VLOOKUP($A180,'Annex 2 Designated EHV charges'!$A:$O,2,0))</f>
        <v/>
      </c>
      <c r="C180" s="90" t="str">
        <f>IF($A180="","",VLOOKUP($A180,'Annex 2 Designated EHV charges'!$A:$O,3,0))</f>
        <v/>
      </c>
      <c r="D180" s="89" t="str">
        <f>IF($A180="","",VLOOKUP($A180,'Annex 2 Designated EHV charges'!$A:$O,7,0))</f>
        <v/>
      </c>
      <c r="E180" s="94" t="str">
        <f>IFERROR(IF(VLOOKUP($A180,'Annex 2 Designated EHV charges'!$A:$O,9,FALSE)=0,"",VLOOKUP($A180,'Annex 2 Designated EHV charges'!$A:$O,9,FALSE)),"")</f>
        <v/>
      </c>
      <c r="F180" s="95" t="str">
        <f>IFERROR(IF(VLOOKUP($A180,'Annex 2 Designated EHV charges'!$A:$O,10,FALSE)=0,"",VLOOKUP($A180,'Annex 2 Designated EHV charges'!$A:$O,10,FALSE)),"")</f>
        <v/>
      </c>
      <c r="G180" s="96" t="str">
        <f>IFERROR(IF(VLOOKUP($A180,'Annex 2 Designated EHV charges'!$A:$O,11,FALSE)=0,"",VLOOKUP($A180,'Annex 2 Designated EHV charges'!$A:$O,11,FALSE)),"")</f>
        <v/>
      </c>
      <c r="H180" s="96" t="str">
        <f>IFERROR(IF(VLOOKUP($A180,'Annex 2 Designated EHV charges'!$A:$O,12,FALSE)=0,"",VLOOKUP($A180,'Annex 2 Designated EHV charges'!$A:$O,12,FALSE)),"")</f>
        <v/>
      </c>
    </row>
    <row r="181" spans="1:8" x14ac:dyDescent="0.25">
      <c r="A181" s="89" t="str">
        <f t="array" ref="A181">IFERROR(INDEX('Annex 2 Designated EHV charges'!$A$12:$A$12, MATCH(0, IF(ISBLANK('Annex 2 Designated EHV charges'!$A$12:$A$12),1, COUNTIF(A$5:$A180, 'Annex 2 Designated EHV charges'!$A$12:$A$12)), 0)),"")</f>
        <v/>
      </c>
      <c r="B181" s="89" t="str">
        <f>IF($A181="","",VLOOKUP($A181,'Annex 2 Designated EHV charges'!$A:$O,2,0))</f>
        <v/>
      </c>
      <c r="C181" s="90" t="str">
        <f>IF($A181="","",VLOOKUP($A181,'Annex 2 Designated EHV charges'!$A:$O,3,0))</f>
        <v/>
      </c>
      <c r="D181" s="89" t="str">
        <f>IF($A181="","",VLOOKUP($A181,'Annex 2 Designated EHV charges'!$A:$O,7,0))</f>
        <v/>
      </c>
      <c r="E181" s="94" t="str">
        <f>IFERROR(IF(VLOOKUP($A181,'Annex 2 Designated EHV charges'!$A:$O,9,FALSE)=0,"",VLOOKUP($A181,'Annex 2 Designated EHV charges'!$A:$O,9,FALSE)),"")</f>
        <v/>
      </c>
      <c r="F181" s="95" t="str">
        <f>IFERROR(IF(VLOOKUP($A181,'Annex 2 Designated EHV charges'!$A:$O,10,FALSE)=0,"",VLOOKUP($A181,'Annex 2 Designated EHV charges'!$A:$O,10,FALSE)),"")</f>
        <v/>
      </c>
      <c r="G181" s="96" t="str">
        <f>IFERROR(IF(VLOOKUP($A181,'Annex 2 Designated EHV charges'!$A:$O,11,FALSE)=0,"",VLOOKUP($A181,'Annex 2 Designated EHV charges'!$A:$O,11,FALSE)),"")</f>
        <v/>
      </c>
      <c r="H181" s="96" t="str">
        <f>IFERROR(IF(VLOOKUP($A181,'Annex 2 Designated EHV charges'!$A:$O,12,FALSE)=0,"",VLOOKUP($A181,'Annex 2 Designated EHV charges'!$A:$O,12,FALSE)),"")</f>
        <v/>
      </c>
    </row>
    <row r="182" spans="1:8" x14ac:dyDescent="0.25">
      <c r="A182" s="89" t="str">
        <f t="array" ref="A182">IFERROR(INDEX('Annex 2 Designated EHV charges'!$A$12:$A$12, MATCH(0, IF(ISBLANK('Annex 2 Designated EHV charges'!$A$12:$A$12),1, COUNTIF(A$5:$A181, 'Annex 2 Designated EHV charges'!$A$12:$A$12)), 0)),"")</f>
        <v/>
      </c>
      <c r="B182" s="89" t="str">
        <f>IF($A182="","",VLOOKUP($A182,'Annex 2 Designated EHV charges'!$A:$O,2,0))</f>
        <v/>
      </c>
      <c r="C182" s="90" t="str">
        <f>IF($A182="","",VLOOKUP($A182,'Annex 2 Designated EHV charges'!$A:$O,3,0))</f>
        <v/>
      </c>
      <c r="D182" s="89" t="str">
        <f>IF($A182="","",VLOOKUP($A182,'Annex 2 Designated EHV charges'!$A:$O,7,0))</f>
        <v/>
      </c>
      <c r="E182" s="94" t="str">
        <f>IFERROR(IF(VLOOKUP($A182,'Annex 2 Designated EHV charges'!$A:$O,9,FALSE)=0,"",VLOOKUP($A182,'Annex 2 Designated EHV charges'!$A:$O,9,FALSE)),"")</f>
        <v/>
      </c>
      <c r="F182" s="95" t="str">
        <f>IFERROR(IF(VLOOKUP($A182,'Annex 2 Designated EHV charges'!$A:$O,10,FALSE)=0,"",VLOOKUP($A182,'Annex 2 Designated EHV charges'!$A:$O,10,FALSE)),"")</f>
        <v/>
      </c>
      <c r="G182" s="96" t="str">
        <f>IFERROR(IF(VLOOKUP($A182,'Annex 2 Designated EHV charges'!$A:$O,11,FALSE)=0,"",VLOOKUP($A182,'Annex 2 Designated EHV charges'!$A:$O,11,FALSE)),"")</f>
        <v/>
      </c>
      <c r="H182" s="96" t="str">
        <f>IFERROR(IF(VLOOKUP($A182,'Annex 2 Designated EHV charges'!$A:$O,12,FALSE)=0,"",VLOOKUP($A182,'Annex 2 Designated EHV charges'!$A:$O,12,FALSE)),"")</f>
        <v/>
      </c>
    </row>
    <row r="183" spans="1:8" x14ac:dyDescent="0.25">
      <c r="A183" s="89" t="str">
        <f t="array" ref="A183">IFERROR(INDEX('Annex 2 Designated EHV charges'!$A$12:$A$12, MATCH(0, IF(ISBLANK('Annex 2 Designated EHV charges'!$A$12:$A$12),1, COUNTIF(A$5:$A182, 'Annex 2 Designated EHV charges'!$A$12:$A$12)), 0)),"")</f>
        <v/>
      </c>
      <c r="B183" s="89" t="str">
        <f>IF($A183="","",VLOOKUP($A183,'Annex 2 Designated EHV charges'!$A:$O,2,0))</f>
        <v/>
      </c>
      <c r="C183" s="90" t="str">
        <f>IF($A183="","",VLOOKUP($A183,'Annex 2 Designated EHV charges'!$A:$O,3,0))</f>
        <v/>
      </c>
      <c r="D183" s="89" t="str">
        <f>IF($A183="","",VLOOKUP($A183,'Annex 2 Designated EHV charges'!$A:$O,7,0))</f>
        <v/>
      </c>
      <c r="E183" s="94" t="str">
        <f>IFERROR(IF(VLOOKUP($A183,'Annex 2 Designated EHV charges'!$A:$O,9,FALSE)=0,"",VLOOKUP($A183,'Annex 2 Designated EHV charges'!$A:$O,9,FALSE)),"")</f>
        <v/>
      </c>
      <c r="F183" s="95" t="str">
        <f>IFERROR(IF(VLOOKUP($A183,'Annex 2 Designated EHV charges'!$A:$O,10,FALSE)=0,"",VLOOKUP($A183,'Annex 2 Designated EHV charges'!$A:$O,10,FALSE)),"")</f>
        <v/>
      </c>
      <c r="G183" s="96" t="str">
        <f>IFERROR(IF(VLOOKUP($A183,'Annex 2 Designated EHV charges'!$A:$O,11,FALSE)=0,"",VLOOKUP($A183,'Annex 2 Designated EHV charges'!$A:$O,11,FALSE)),"")</f>
        <v/>
      </c>
      <c r="H183" s="96" t="str">
        <f>IFERROR(IF(VLOOKUP($A183,'Annex 2 Designated EHV charges'!$A:$O,12,FALSE)=0,"",VLOOKUP($A183,'Annex 2 Designated EHV charges'!$A:$O,12,FALSE)),"")</f>
        <v/>
      </c>
    </row>
    <row r="184" spans="1:8" x14ac:dyDescent="0.25">
      <c r="A184" s="89" t="str">
        <f t="array" ref="A184">IFERROR(INDEX('Annex 2 Designated EHV charges'!$A$12:$A$12, MATCH(0, IF(ISBLANK('Annex 2 Designated EHV charges'!$A$12:$A$12),1, COUNTIF(A$5:$A183, 'Annex 2 Designated EHV charges'!$A$12:$A$12)), 0)),"")</f>
        <v/>
      </c>
      <c r="B184" s="89" t="str">
        <f>IF($A184="","",VLOOKUP($A184,'Annex 2 Designated EHV charges'!$A:$O,2,0))</f>
        <v/>
      </c>
      <c r="C184" s="90" t="str">
        <f>IF($A184="","",VLOOKUP($A184,'Annex 2 Designated EHV charges'!$A:$O,3,0))</f>
        <v/>
      </c>
      <c r="D184" s="89" t="str">
        <f>IF($A184="","",VLOOKUP($A184,'Annex 2 Designated EHV charges'!$A:$O,7,0))</f>
        <v/>
      </c>
      <c r="E184" s="94" t="str">
        <f>IFERROR(IF(VLOOKUP($A184,'Annex 2 Designated EHV charges'!$A:$O,9,FALSE)=0,"",VLOOKUP($A184,'Annex 2 Designated EHV charges'!$A:$O,9,FALSE)),"")</f>
        <v/>
      </c>
      <c r="F184" s="95" t="str">
        <f>IFERROR(IF(VLOOKUP($A184,'Annex 2 Designated EHV charges'!$A:$O,10,FALSE)=0,"",VLOOKUP($A184,'Annex 2 Designated EHV charges'!$A:$O,10,FALSE)),"")</f>
        <v/>
      </c>
      <c r="G184" s="96" t="str">
        <f>IFERROR(IF(VLOOKUP($A184,'Annex 2 Designated EHV charges'!$A:$O,11,FALSE)=0,"",VLOOKUP($A184,'Annex 2 Designated EHV charges'!$A:$O,11,FALSE)),"")</f>
        <v/>
      </c>
      <c r="H184" s="96" t="str">
        <f>IFERROR(IF(VLOOKUP($A184,'Annex 2 Designated EHV charges'!$A:$O,12,FALSE)=0,"",VLOOKUP($A184,'Annex 2 Designated EHV charges'!$A:$O,12,FALSE)),"")</f>
        <v/>
      </c>
    </row>
    <row r="185" spans="1:8" x14ac:dyDescent="0.25">
      <c r="A185" s="89" t="str">
        <f t="array" ref="A185">IFERROR(INDEX('Annex 2 Designated EHV charges'!$A$12:$A$12, MATCH(0, IF(ISBLANK('Annex 2 Designated EHV charges'!$A$12:$A$12),1, COUNTIF(A$5:$A184, 'Annex 2 Designated EHV charges'!$A$12:$A$12)), 0)),"")</f>
        <v/>
      </c>
      <c r="B185" s="89" t="str">
        <f>IF($A185="","",VLOOKUP($A185,'Annex 2 Designated EHV charges'!$A:$O,2,0))</f>
        <v/>
      </c>
      <c r="C185" s="90" t="str">
        <f>IF($A185="","",VLOOKUP($A185,'Annex 2 Designated EHV charges'!$A:$O,3,0))</f>
        <v/>
      </c>
      <c r="D185" s="89" t="str">
        <f>IF($A185="","",VLOOKUP($A185,'Annex 2 Designated EHV charges'!$A:$O,7,0))</f>
        <v/>
      </c>
      <c r="E185" s="94" t="str">
        <f>IFERROR(IF(VLOOKUP($A185,'Annex 2 Designated EHV charges'!$A:$O,9,FALSE)=0,"",VLOOKUP($A185,'Annex 2 Designated EHV charges'!$A:$O,9,FALSE)),"")</f>
        <v/>
      </c>
      <c r="F185" s="95" t="str">
        <f>IFERROR(IF(VLOOKUP($A185,'Annex 2 Designated EHV charges'!$A:$O,10,FALSE)=0,"",VLOOKUP($A185,'Annex 2 Designated EHV charges'!$A:$O,10,FALSE)),"")</f>
        <v/>
      </c>
      <c r="G185" s="96" t="str">
        <f>IFERROR(IF(VLOOKUP($A185,'Annex 2 Designated EHV charges'!$A:$O,11,FALSE)=0,"",VLOOKUP($A185,'Annex 2 Designated EHV charges'!$A:$O,11,FALSE)),"")</f>
        <v/>
      </c>
      <c r="H185" s="96" t="str">
        <f>IFERROR(IF(VLOOKUP($A185,'Annex 2 Designated EHV charges'!$A:$O,12,FALSE)=0,"",VLOOKUP($A185,'Annex 2 Designated EHV charges'!$A:$O,12,FALSE)),"")</f>
        <v/>
      </c>
    </row>
    <row r="186" spans="1:8" x14ac:dyDescent="0.25">
      <c r="A186" s="89" t="str">
        <f t="array" ref="A186">IFERROR(INDEX('Annex 2 Designated EHV charges'!$A$12:$A$12, MATCH(0, IF(ISBLANK('Annex 2 Designated EHV charges'!$A$12:$A$12),1, COUNTIF(A$5:$A185, 'Annex 2 Designated EHV charges'!$A$12:$A$12)), 0)),"")</f>
        <v/>
      </c>
      <c r="B186" s="89" t="str">
        <f>IF($A186="","",VLOOKUP($A186,'Annex 2 Designated EHV charges'!$A:$O,2,0))</f>
        <v/>
      </c>
      <c r="C186" s="90" t="str">
        <f>IF($A186="","",VLOOKUP($A186,'Annex 2 Designated EHV charges'!$A:$O,3,0))</f>
        <v/>
      </c>
      <c r="D186" s="89" t="str">
        <f>IF($A186="","",VLOOKUP($A186,'Annex 2 Designated EHV charges'!$A:$O,7,0))</f>
        <v/>
      </c>
      <c r="E186" s="94" t="str">
        <f>IFERROR(IF(VLOOKUP($A186,'Annex 2 Designated EHV charges'!$A:$O,9,FALSE)=0,"",VLOOKUP($A186,'Annex 2 Designated EHV charges'!$A:$O,9,FALSE)),"")</f>
        <v/>
      </c>
      <c r="F186" s="95" t="str">
        <f>IFERROR(IF(VLOOKUP($A186,'Annex 2 Designated EHV charges'!$A:$O,10,FALSE)=0,"",VLOOKUP($A186,'Annex 2 Designated EHV charges'!$A:$O,10,FALSE)),"")</f>
        <v/>
      </c>
      <c r="G186" s="96" t="str">
        <f>IFERROR(IF(VLOOKUP($A186,'Annex 2 Designated EHV charges'!$A:$O,11,FALSE)=0,"",VLOOKUP($A186,'Annex 2 Designated EHV charges'!$A:$O,11,FALSE)),"")</f>
        <v/>
      </c>
      <c r="H186" s="96" t="str">
        <f>IFERROR(IF(VLOOKUP($A186,'Annex 2 Designated EHV charges'!$A:$O,12,FALSE)=0,"",VLOOKUP($A186,'Annex 2 Designated EHV charges'!$A:$O,12,FALSE)),"")</f>
        <v/>
      </c>
    </row>
    <row r="187" spans="1:8" x14ac:dyDescent="0.25">
      <c r="A187" s="89" t="str">
        <f t="array" ref="A187">IFERROR(INDEX('Annex 2 Designated EHV charges'!$A$12:$A$12, MATCH(0, IF(ISBLANK('Annex 2 Designated EHV charges'!$A$12:$A$12),1, COUNTIF(A$5:$A186, 'Annex 2 Designated EHV charges'!$A$12:$A$12)), 0)),"")</f>
        <v/>
      </c>
      <c r="B187" s="89" t="str">
        <f>IF($A187="","",VLOOKUP($A187,'Annex 2 Designated EHV charges'!$A:$O,2,0))</f>
        <v/>
      </c>
      <c r="C187" s="90" t="str">
        <f>IF($A187="","",VLOOKUP($A187,'Annex 2 Designated EHV charges'!$A:$O,3,0))</f>
        <v/>
      </c>
      <c r="D187" s="89" t="str">
        <f>IF($A187="","",VLOOKUP($A187,'Annex 2 Designated EHV charges'!$A:$O,7,0))</f>
        <v/>
      </c>
      <c r="E187" s="94" t="str">
        <f>IFERROR(IF(VLOOKUP($A187,'Annex 2 Designated EHV charges'!$A:$O,9,FALSE)=0,"",VLOOKUP($A187,'Annex 2 Designated EHV charges'!$A:$O,9,FALSE)),"")</f>
        <v/>
      </c>
      <c r="F187" s="95" t="str">
        <f>IFERROR(IF(VLOOKUP($A187,'Annex 2 Designated EHV charges'!$A:$O,10,FALSE)=0,"",VLOOKUP($A187,'Annex 2 Designated EHV charges'!$A:$O,10,FALSE)),"")</f>
        <v/>
      </c>
      <c r="G187" s="96" t="str">
        <f>IFERROR(IF(VLOOKUP($A187,'Annex 2 Designated EHV charges'!$A:$O,11,FALSE)=0,"",VLOOKUP($A187,'Annex 2 Designated EHV charges'!$A:$O,11,FALSE)),"")</f>
        <v/>
      </c>
      <c r="H187" s="96" t="str">
        <f>IFERROR(IF(VLOOKUP($A187,'Annex 2 Designated EHV charges'!$A:$O,12,FALSE)=0,"",VLOOKUP($A187,'Annex 2 Designated EHV charges'!$A:$O,12,FALSE)),"")</f>
        <v/>
      </c>
    </row>
    <row r="188" spans="1:8" x14ac:dyDescent="0.25">
      <c r="A188" s="89" t="str">
        <f t="array" ref="A188">IFERROR(INDEX('Annex 2 Designated EHV charges'!$A$12:$A$12, MATCH(0, IF(ISBLANK('Annex 2 Designated EHV charges'!$A$12:$A$12),1, COUNTIF(A$5:$A187, 'Annex 2 Designated EHV charges'!$A$12:$A$12)), 0)),"")</f>
        <v/>
      </c>
      <c r="B188" s="89" t="str">
        <f>IF($A188="","",VLOOKUP($A188,'Annex 2 Designated EHV charges'!$A:$O,2,0))</f>
        <v/>
      </c>
      <c r="C188" s="90" t="str">
        <f>IF($A188="","",VLOOKUP($A188,'Annex 2 Designated EHV charges'!$A:$O,3,0))</f>
        <v/>
      </c>
      <c r="D188" s="89" t="str">
        <f>IF($A188="","",VLOOKUP($A188,'Annex 2 Designated EHV charges'!$A:$O,7,0))</f>
        <v/>
      </c>
      <c r="E188" s="94" t="str">
        <f>IFERROR(IF(VLOOKUP($A188,'Annex 2 Designated EHV charges'!$A:$O,9,FALSE)=0,"",VLOOKUP($A188,'Annex 2 Designated EHV charges'!$A:$O,9,FALSE)),"")</f>
        <v/>
      </c>
      <c r="F188" s="95" t="str">
        <f>IFERROR(IF(VLOOKUP($A188,'Annex 2 Designated EHV charges'!$A:$O,10,FALSE)=0,"",VLOOKUP($A188,'Annex 2 Designated EHV charges'!$A:$O,10,FALSE)),"")</f>
        <v/>
      </c>
      <c r="G188" s="96" t="str">
        <f>IFERROR(IF(VLOOKUP($A188,'Annex 2 Designated EHV charges'!$A:$O,11,FALSE)=0,"",VLOOKUP($A188,'Annex 2 Designated EHV charges'!$A:$O,11,FALSE)),"")</f>
        <v/>
      </c>
      <c r="H188" s="96" t="str">
        <f>IFERROR(IF(VLOOKUP($A188,'Annex 2 Designated EHV charges'!$A:$O,12,FALSE)=0,"",VLOOKUP($A188,'Annex 2 Designated EHV charges'!$A:$O,12,FALSE)),"")</f>
        <v/>
      </c>
    </row>
    <row r="189" spans="1:8" x14ac:dyDescent="0.25">
      <c r="A189" s="89" t="str">
        <f t="array" ref="A189">IFERROR(INDEX('Annex 2 Designated EHV charges'!$A$12:$A$12, MATCH(0, IF(ISBLANK('Annex 2 Designated EHV charges'!$A$12:$A$12),1, COUNTIF(A$5:$A188, 'Annex 2 Designated EHV charges'!$A$12:$A$12)), 0)),"")</f>
        <v/>
      </c>
      <c r="B189" s="89" t="str">
        <f>IF($A189="","",VLOOKUP($A189,'Annex 2 Designated EHV charges'!$A:$O,2,0))</f>
        <v/>
      </c>
      <c r="C189" s="90" t="str">
        <f>IF($A189="","",VLOOKUP($A189,'Annex 2 Designated EHV charges'!$A:$O,3,0))</f>
        <v/>
      </c>
      <c r="D189" s="89" t="str">
        <f>IF($A189="","",VLOOKUP($A189,'Annex 2 Designated EHV charges'!$A:$O,7,0))</f>
        <v/>
      </c>
      <c r="E189" s="94" t="str">
        <f>IFERROR(IF(VLOOKUP($A189,'Annex 2 Designated EHV charges'!$A:$O,9,FALSE)=0,"",VLOOKUP($A189,'Annex 2 Designated EHV charges'!$A:$O,9,FALSE)),"")</f>
        <v/>
      </c>
      <c r="F189" s="95" t="str">
        <f>IFERROR(IF(VLOOKUP($A189,'Annex 2 Designated EHV charges'!$A:$O,10,FALSE)=0,"",VLOOKUP($A189,'Annex 2 Designated EHV charges'!$A:$O,10,FALSE)),"")</f>
        <v/>
      </c>
      <c r="G189" s="96" t="str">
        <f>IFERROR(IF(VLOOKUP($A189,'Annex 2 Designated EHV charges'!$A:$O,11,FALSE)=0,"",VLOOKUP($A189,'Annex 2 Designated EHV charges'!$A:$O,11,FALSE)),"")</f>
        <v/>
      </c>
      <c r="H189" s="96" t="str">
        <f>IFERROR(IF(VLOOKUP($A189,'Annex 2 Designated EHV charges'!$A:$O,12,FALSE)=0,"",VLOOKUP($A189,'Annex 2 Designated EHV charges'!$A:$O,12,FALSE)),"")</f>
        <v/>
      </c>
    </row>
    <row r="190" spans="1:8" x14ac:dyDescent="0.25">
      <c r="A190" s="89" t="str">
        <f t="array" ref="A190">IFERROR(INDEX('Annex 2 Designated EHV charges'!$A$12:$A$12, MATCH(0, IF(ISBLANK('Annex 2 Designated EHV charges'!$A$12:$A$12),1, COUNTIF(A$5:$A189, 'Annex 2 Designated EHV charges'!$A$12:$A$12)), 0)),"")</f>
        <v/>
      </c>
      <c r="B190" s="89" t="str">
        <f>IF($A190="","",VLOOKUP($A190,'Annex 2 Designated EHV charges'!$A:$O,2,0))</f>
        <v/>
      </c>
      <c r="C190" s="90" t="str">
        <f>IF($A190="","",VLOOKUP($A190,'Annex 2 Designated EHV charges'!$A:$O,3,0))</f>
        <v/>
      </c>
      <c r="D190" s="89" t="str">
        <f>IF($A190="","",VLOOKUP($A190,'Annex 2 Designated EHV charges'!$A:$O,7,0))</f>
        <v/>
      </c>
      <c r="E190" s="94" t="str">
        <f>IFERROR(IF(VLOOKUP($A190,'Annex 2 Designated EHV charges'!$A:$O,9,FALSE)=0,"",VLOOKUP($A190,'Annex 2 Designated EHV charges'!$A:$O,9,FALSE)),"")</f>
        <v/>
      </c>
      <c r="F190" s="95" t="str">
        <f>IFERROR(IF(VLOOKUP($A190,'Annex 2 Designated EHV charges'!$A:$O,10,FALSE)=0,"",VLOOKUP($A190,'Annex 2 Designated EHV charges'!$A:$O,10,FALSE)),"")</f>
        <v/>
      </c>
      <c r="G190" s="96" t="str">
        <f>IFERROR(IF(VLOOKUP($A190,'Annex 2 Designated EHV charges'!$A:$O,11,FALSE)=0,"",VLOOKUP($A190,'Annex 2 Designated EHV charges'!$A:$O,11,FALSE)),"")</f>
        <v/>
      </c>
      <c r="H190" s="96" t="str">
        <f>IFERROR(IF(VLOOKUP($A190,'Annex 2 Designated EHV charges'!$A:$O,12,FALSE)=0,"",VLOOKUP($A190,'Annex 2 Designated EHV charges'!$A:$O,12,FALSE)),"")</f>
        <v/>
      </c>
    </row>
    <row r="191" spans="1:8" x14ac:dyDescent="0.25">
      <c r="A191" s="89" t="str">
        <f t="array" ref="A191">IFERROR(INDEX('Annex 2 Designated EHV charges'!$A$12:$A$12, MATCH(0, IF(ISBLANK('Annex 2 Designated EHV charges'!$A$12:$A$12),1, COUNTIF(A$5:$A190, 'Annex 2 Designated EHV charges'!$A$12:$A$12)), 0)),"")</f>
        <v/>
      </c>
      <c r="B191" s="89" t="str">
        <f>IF($A191="","",VLOOKUP($A191,'Annex 2 Designated EHV charges'!$A:$O,2,0))</f>
        <v/>
      </c>
      <c r="C191" s="90" t="str">
        <f>IF($A191="","",VLOOKUP($A191,'Annex 2 Designated EHV charges'!$A:$O,3,0))</f>
        <v/>
      </c>
      <c r="D191" s="89" t="str">
        <f>IF($A191="","",VLOOKUP($A191,'Annex 2 Designated EHV charges'!$A:$O,7,0))</f>
        <v/>
      </c>
      <c r="E191" s="94" t="str">
        <f>IFERROR(IF(VLOOKUP($A191,'Annex 2 Designated EHV charges'!$A:$O,9,FALSE)=0,"",VLOOKUP($A191,'Annex 2 Designated EHV charges'!$A:$O,9,FALSE)),"")</f>
        <v/>
      </c>
      <c r="F191" s="95" t="str">
        <f>IFERROR(IF(VLOOKUP($A191,'Annex 2 Designated EHV charges'!$A:$O,10,FALSE)=0,"",VLOOKUP($A191,'Annex 2 Designated EHV charges'!$A:$O,10,FALSE)),"")</f>
        <v/>
      </c>
      <c r="G191" s="96" t="str">
        <f>IFERROR(IF(VLOOKUP($A191,'Annex 2 Designated EHV charges'!$A:$O,11,FALSE)=0,"",VLOOKUP($A191,'Annex 2 Designated EHV charges'!$A:$O,11,FALSE)),"")</f>
        <v/>
      </c>
      <c r="H191" s="96" t="str">
        <f>IFERROR(IF(VLOOKUP($A191,'Annex 2 Designated EHV charges'!$A:$O,12,FALSE)=0,"",VLOOKUP($A191,'Annex 2 Designated EHV charges'!$A:$O,12,FALSE)),"")</f>
        <v/>
      </c>
    </row>
    <row r="192" spans="1:8" x14ac:dyDescent="0.25">
      <c r="A192" s="89" t="str">
        <f t="array" ref="A192">IFERROR(INDEX('Annex 2 Designated EHV charges'!$A$12:$A$12, MATCH(0, IF(ISBLANK('Annex 2 Designated EHV charges'!$A$12:$A$12),1, COUNTIF(A$5:$A191, 'Annex 2 Designated EHV charges'!$A$12:$A$12)), 0)),"")</f>
        <v/>
      </c>
      <c r="B192" s="89" t="str">
        <f>IF($A192="","",VLOOKUP($A192,'Annex 2 Designated EHV charges'!$A:$O,2,0))</f>
        <v/>
      </c>
      <c r="C192" s="90" t="str">
        <f>IF($A192="","",VLOOKUP($A192,'Annex 2 Designated EHV charges'!$A:$O,3,0))</f>
        <v/>
      </c>
      <c r="D192" s="89" t="str">
        <f>IF($A192="","",VLOOKUP($A192,'Annex 2 Designated EHV charges'!$A:$O,7,0))</f>
        <v/>
      </c>
      <c r="E192" s="94" t="str">
        <f>IFERROR(IF(VLOOKUP($A192,'Annex 2 Designated EHV charges'!$A:$O,9,FALSE)=0,"",VLOOKUP($A192,'Annex 2 Designated EHV charges'!$A:$O,9,FALSE)),"")</f>
        <v/>
      </c>
      <c r="F192" s="95" t="str">
        <f>IFERROR(IF(VLOOKUP($A192,'Annex 2 Designated EHV charges'!$A:$O,10,FALSE)=0,"",VLOOKUP($A192,'Annex 2 Designated EHV charges'!$A:$O,10,FALSE)),"")</f>
        <v/>
      </c>
      <c r="G192" s="96" t="str">
        <f>IFERROR(IF(VLOOKUP($A192,'Annex 2 Designated EHV charges'!$A:$O,11,FALSE)=0,"",VLOOKUP($A192,'Annex 2 Designated EHV charges'!$A:$O,11,FALSE)),"")</f>
        <v/>
      </c>
      <c r="H192" s="96" t="str">
        <f>IFERROR(IF(VLOOKUP($A192,'Annex 2 Designated EHV charges'!$A:$O,12,FALSE)=0,"",VLOOKUP($A192,'Annex 2 Designated EHV charges'!$A:$O,12,FALSE)),"")</f>
        <v/>
      </c>
    </row>
    <row r="193" spans="1:8" x14ac:dyDescent="0.25">
      <c r="A193" s="89" t="str">
        <f t="array" ref="A193">IFERROR(INDEX('Annex 2 Designated EHV charges'!$A$12:$A$12, MATCH(0, IF(ISBLANK('Annex 2 Designated EHV charges'!$A$12:$A$12),1, COUNTIF(A$5:$A192, 'Annex 2 Designated EHV charges'!$A$12:$A$12)), 0)),"")</f>
        <v/>
      </c>
      <c r="B193" s="89" t="str">
        <f>IF($A193="","",VLOOKUP($A193,'Annex 2 Designated EHV charges'!$A:$O,2,0))</f>
        <v/>
      </c>
      <c r="C193" s="90" t="str">
        <f>IF($A193="","",VLOOKUP($A193,'Annex 2 Designated EHV charges'!$A:$O,3,0))</f>
        <v/>
      </c>
      <c r="D193" s="89" t="str">
        <f>IF($A193="","",VLOOKUP($A193,'Annex 2 Designated EHV charges'!$A:$O,7,0))</f>
        <v/>
      </c>
      <c r="E193" s="94" t="str">
        <f>IFERROR(IF(VLOOKUP($A193,'Annex 2 Designated EHV charges'!$A:$O,9,FALSE)=0,"",VLOOKUP($A193,'Annex 2 Designated EHV charges'!$A:$O,9,FALSE)),"")</f>
        <v/>
      </c>
      <c r="F193" s="95" t="str">
        <f>IFERROR(IF(VLOOKUP($A193,'Annex 2 Designated EHV charges'!$A:$O,10,FALSE)=0,"",VLOOKUP($A193,'Annex 2 Designated EHV charges'!$A:$O,10,FALSE)),"")</f>
        <v/>
      </c>
      <c r="G193" s="96" t="str">
        <f>IFERROR(IF(VLOOKUP($A193,'Annex 2 Designated EHV charges'!$A:$O,11,FALSE)=0,"",VLOOKUP($A193,'Annex 2 Designated EHV charges'!$A:$O,11,FALSE)),"")</f>
        <v/>
      </c>
      <c r="H193" s="96" t="str">
        <f>IFERROR(IF(VLOOKUP($A193,'Annex 2 Designated EHV charges'!$A:$O,12,FALSE)=0,"",VLOOKUP($A193,'Annex 2 Designated EHV charges'!$A:$O,12,FALSE)),"")</f>
        <v/>
      </c>
    </row>
    <row r="194" spans="1:8" x14ac:dyDescent="0.25">
      <c r="A194" s="89" t="str">
        <f t="array" ref="A194">IFERROR(INDEX('Annex 2 Designated EHV charges'!$A$12:$A$12, MATCH(0, IF(ISBLANK('Annex 2 Designated EHV charges'!$A$12:$A$12),1, COUNTIF(A$5:$A193, 'Annex 2 Designated EHV charges'!$A$12:$A$12)), 0)),"")</f>
        <v/>
      </c>
      <c r="B194" s="89" t="str">
        <f>IF($A194="","",VLOOKUP($A194,'Annex 2 Designated EHV charges'!$A:$O,2,0))</f>
        <v/>
      </c>
      <c r="C194" s="90" t="str">
        <f>IF($A194="","",VLOOKUP($A194,'Annex 2 Designated EHV charges'!$A:$O,3,0))</f>
        <v/>
      </c>
      <c r="D194" s="89" t="str">
        <f>IF($A194="","",VLOOKUP($A194,'Annex 2 Designated EHV charges'!$A:$O,7,0))</f>
        <v/>
      </c>
      <c r="E194" s="94" t="str">
        <f>IFERROR(IF(VLOOKUP($A194,'Annex 2 Designated EHV charges'!$A:$O,9,FALSE)=0,"",VLOOKUP($A194,'Annex 2 Designated EHV charges'!$A:$O,9,FALSE)),"")</f>
        <v/>
      </c>
      <c r="F194" s="95" t="str">
        <f>IFERROR(IF(VLOOKUP($A194,'Annex 2 Designated EHV charges'!$A:$O,10,FALSE)=0,"",VLOOKUP($A194,'Annex 2 Designated EHV charges'!$A:$O,10,FALSE)),"")</f>
        <v/>
      </c>
      <c r="G194" s="96" t="str">
        <f>IFERROR(IF(VLOOKUP($A194,'Annex 2 Designated EHV charges'!$A:$O,11,FALSE)=0,"",VLOOKUP($A194,'Annex 2 Designated EHV charges'!$A:$O,11,FALSE)),"")</f>
        <v/>
      </c>
      <c r="H194" s="96" t="str">
        <f>IFERROR(IF(VLOOKUP($A194,'Annex 2 Designated EHV charges'!$A:$O,12,FALSE)=0,"",VLOOKUP($A194,'Annex 2 Designated EHV charges'!$A:$O,12,FALSE)),"")</f>
        <v/>
      </c>
    </row>
    <row r="195" spans="1:8" x14ac:dyDescent="0.25">
      <c r="A195" s="89" t="str">
        <f t="array" ref="A195">IFERROR(INDEX('Annex 2 Designated EHV charges'!$A$12:$A$12, MATCH(0, IF(ISBLANK('Annex 2 Designated EHV charges'!$A$12:$A$12),1, COUNTIF(A$5:$A194, 'Annex 2 Designated EHV charges'!$A$12:$A$12)), 0)),"")</f>
        <v/>
      </c>
      <c r="B195" s="89" t="str">
        <f>IF($A195="","",VLOOKUP($A195,'Annex 2 Designated EHV charges'!$A:$O,2,0))</f>
        <v/>
      </c>
      <c r="C195" s="90" t="str">
        <f>IF($A195="","",VLOOKUP($A195,'Annex 2 Designated EHV charges'!$A:$O,3,0))</f>
        <v/>
      </c>
      <c r="D195" s="89" t="str">
        <f>IF($A195="","",VLOOKUP($A195,'Annex 2 Designated EHV charges'!$A:$O,7,0))</f>
        <v/>
      </c>
      <c r="E195" s="94" t="str">
        <f>IFERROR(IF(VLOOKUP($A195,'Annex 2 Designated EHV charges'!$A:$O,9,FALSE)=0,"",VLOOKUP($A195,'Annex 2 Designated EHV charges'!$A:$O,9,FALSE)),"")</f>
        <v/>
      </c>
      <c r="F195" s="95" t="str">
        <f>IFERROR(IF(VLOOKUP($A195,'Annex 2 Designated EHV charges'!$A:$O,10,FALSE)=0,"",VLOOKUP($A195,'Annex 2 Designated EHV charges'!$A:$O,10,FALSE)),"")</f>
        <v/>
      </c>
      <c r="G195" s="96" t="str">
        <f>IFERROR(IF(VLOOKUP($A195,'Annex 2 Designated EHV charges'!$A:$O,11,FALSE)=0,"",VLOOKUP($A195,'Annex 2 Designated EHV charges'!$A:$O,11,FALSE)),"")</f>
        <v/>
      </c>
      <c r="H195" s="96" t="str">
        <f>IFERROR(IF(VLOOKUP($A195,'Annex 2 Designated EHV charges'!$A:$O,12,FALSE)=0,"",VLOOKUP($A195,'Annex 2 Designated EHV charges'!$A:$O,12,FALSE)),"")</f>
        <v/>
      </c>
    </row>
    <row r="196" spans="1:8" x14ac:dyDescent="0.25">
      <c r="A196" s="89" t="str">
        <f t="array" ref="A196">IFERROR(INDEX('Annex 2 Designated EHV charges'!$A$12:$A$12, MATCH(0, IF(ISBLANK('Annex 2 Designated EHV charges'!$A$12:$A$12),1, COUNTIF(A$5:$A195, 'Annex 2 Designated EHV charges'!$A$12:$A$12)), 0)),"")</f>
        <v/>
      </c>
      <c r="B196" s="89" t="str">
        <f>IF($A196="","",VLOOKUP($A196,'Annex 2 Designated EHV charges'!$A:$O,2,0))</f>
        <v/>
      </c>
      <c r="C196" s="90" t="str">
        <f>IF($A196="","",VLOOKUP($A196,'Annex 2 Designated EHV charges'!$A:$O,3,0))</f>
        <v/>
      </c>
      <c r="D196" s="89" t="str">
        <f>IF($A196="","",VLOOKUP($A196,'Annex 2 Designated EHV charges'!$A:$O,7,0))</f>
        <v/>
      </c>
      <c r="E196" s="94" t="str">
        <f>IFERROR(IF(VLOOKUP($A196,'Annex 2 Designated EHV charges'!$A:$O,9,FALSE)=0,"",VLOOKUP($A196,'Annex 2 Designated EHV charges'!$A:$O,9,FALSE)),"")</f>
        <v/>
      </c>
      <c r="F196" s="95" t="str">
        <f>IFERROR(IF(VLOOKUP($A196,'Annex 2 Designated EHV charges'!$A:$O,10,FALSE)=0,"",VLOOKUP($A196,'Annex 2 Designated EHV charges'!$A:$O,10,FALSE)),"")</f>
        <v/>
      </c>
      <c r="G196" s="96" t="str">
        <f>IFERROR(IF(VLOOKUP($A196,'Annex 2 Designated EHV charges'!$A:$O,11,FALSE)=0,"",VLOOKUP($A196,'Annex 2 Designated EHV charges'!$A:$O,11,FALSE)),"")</f>
        <v/>
      </c>
      <c r="H196" s="96" t="str">
        <f>IFERROR(IF(VLOOKUP($A196,'Annex 2 Designated EHV charges'!$A:$O,12,FALSE)=0,"",VLOOKUP($A196,'Annex 2 Designated EHV charges'!$A:$O,12,FALSE)),"")</f>
        <v/>
      </c>
    </row>
    <row r="197" spans="1:8" x14ac:dyDescent="0.25">
      <c r="A197" s="89" t="str">
        <f t="array" ref="A197">IFERROR(INDEX('Annex 2 Designated EHV charges'!$A$12:$A$12, MATCH(0, IF(ISBLANK('Annex 2 Designated EHV charges'!$A$12:$A$12),1, COUNTIF(A$5:$A196, 'Annex 2 Designated EHV charges'!$A$12:$A$12)), 0)),"")</f>
        <v/>
      </c>
      <c r="B197" s="89" t="str">
        <f>IF($A197="","",VLOOKUP($A197,'Annex 2 Designated EHV charges'!$A:$O,2,0))</f>
        <v/>
      </c>
      <c r="C197" s="90" t="str">
        <f>IF($A197="","",VLOOKUP($A197,'Annex 2 Designated EHV charges'!$A:$O,3,0))</f>
        <v/>
      </c>
      <c r="D197" s="89" t="str">
        <f>IF($A197="","",VLOOKUP($A197,'Annex 2 Designated EHV charges'!$A:$O,7,0))</f>
        <v/>
      </c>
      <c r="E197" s="94" t="str">
        <f>IFERROR(IF(VLOOKUP($A197,'Annex 2 Designated EHV charges'!$A:$O,9,FALSE)=0,"",VLOOKUP($A197,'Annex 2 Designated EHV charges'!$A:$O,9,FALSE)),"")</f>
        <v/>
      </c>
      <c r="F197" s="95" t="str">
        <f>IFERROR(IF(VLOOKUP($A197,'Annex 2 Designated EHV charges'!$A:$O,10,FALSE)=0,"",VLOOKUP($A197,'Annex 2 Designated EHV charges'!$A:$O,10,FALSE)),"")</f>
        <v/>
      </c>
      <c r="G197" s="96" t="str">
        <f>IFERROR(IF(VLOOKUP($A197,'Annex 2 Designated EHV charges'!$A:$O,11,FALSE)=0,"",VLOOKUP($A197,'Annex 2 Designated EHV charges'!$A:$O,11,FALSE)),"")</f>
        <v/>
      </c>
      <c r="H197" s="96" t="str">
        <f>IFERROR(IF(VLOOKUP($A197,'Annex 2 Designated EHV charges'!$A:$O,12,FALSE)=0,"",VLOOKUP($A197,'Annex 2 Designated EHV charges'!$A:$O,12,FALSE)),"")</f>
        <v/>
      </c>
    </row>
    <row r="198" spans="1:8" x14ac:dyDescent="0.25">
      <c r="A198" s="89" t="str">
        <f t="array" ref="A198">IFERROR(INDEX('Annex 2 Designated EHV charges'!$A$12:$A$12, MATCH(0, IF(ISBLANK('Annex 2 Designated EHV charges'!$A$12:$A$12),1, COUNTIF(A$5:$A197, 'Annex 2 Designated EHV charges'!$A$12:$A$12)), 0)),"")</f>
        <v/>
      </c>
      <c r="B198" s="89" t="str">
        <f>IF($A198="","",VLOOKUP($A198,'Annex 2 Designated EHV charges'!$A:$O,2,0))</f>
        <v/>
      </c>
      <c r="C198" s="90" t="str">
        <f>IF($A198="","",VLOOKUP($A198,'Annex 2 Designated EHV charges'!$A:$O,3,0))</f>
        <v/>
      </c>
      <c r="D198" s="89" t="str">
        <f>IF($A198="","",VLOOKUP($A198,'Annex 2 Designated EHV charges'!$A:$O,7,0))</f>
        <v/>
      </c>
      <c r="E198" s="94" t="str">
        <f>IFERROR(IF(VLOOKUP($A198,'Annex 2 Designated EHV charges'!$A:$O,9,FALSE)=0,"",VLOOKUP($A198,'Annex 2 Designated EHV charges'!$A:$O,9,FALSE)),"")</f>
        <v/>
      </c>
      <c r="F198" s="95" t="str">
        <f>IFERROR(IF(VLOOKUP($A198,'Annex 2 Designated EHV charges'!$A:$O,10,FALSE)=0,"",VLOOKUP($A198,'Annex 2 Designated EHV charges'!$A:$O,10,FALSE)),"")</f>
        <v/>
      </c>
      <c r="G198" s="96" t="str">
        <f>IFERROR(IF(VLOOKUP($A198,'Annex 2 Designated EHV charges'!$A:$O,11,FALSE)=0,"",VLOOKUP($A198,'Annex 2 Designated EHV charges'!$A:$O,11,FALSE)),"")</f>
        <v/>
      </c>
      <c r="H198" s="96" t="str">
        <f>IFERROR(IF(VLOOKUP($A198,'Annex 2 Designated EHV charges'!$A:$O,12,FALSE)=0,"",VLOOKUP($A198,'Annex 2 Designated EHV charges'!$A:$O,12,FALSE)),"")</f>
        <v/>
      </c>
    </row>
    <row r="199" spans="1:8" x14ac:dyDescent="0.25">
      <c r="A199" s="89" t="str">
        <f t="array" ref="A199">IFERROR(INDEX('Annex 2 Designated EHV charges'!$A$12:$A$12, MATCH(0, IF(ISBLANK('Annex 2 Designated EHV charges'!$A$12:$A$12),1, COUNTIF(A$5:$A198, 'Annex 2 Designated EHV charges'!$A$12:$A$12)), 0)),"")</f>
        <v/>
      </c>
      <c r="B199" s="89" t="str">
        <f>IF($A199="","",VLOOKUP($A199,'Annex 2 Designated EHV charges'!$A:$O,2,0))</f>
        <v/>
      </c>
      <c r="C199" s="90" t="str">
        <f>IF($A199="","",VLOOKUP($A199,'Annex 2 Designated EHV charges'!$A:$O,3,0))</f>
        <v/>
      </c>
      <c r="D199" s="89" t="str">
        <f>IF($A199="","",VLOOKUP($A199,'Annex 2 Designated EHV charges'!$A:$O,7,0))</f>
        <v/>
      </c>
      <c r="E199" s="94" t="str">
        <f>IFERROR(IF(VLOOKUP($A199,'Annex 2 Designated EHV charges'!$A:$O,9,FALSE)=0,"",VLOOKUP($A199,'Annex 2 Designated EHV charges'!$A:$O,9,FALSE)),"")</f>
        <v/>
      </c>
      <c r="F199" s="95" t="str">
        <f>IFERROR(IF(VLOOKUP($A199,'Annex 2 Designated EHV charges'!$A:$O,10,FALSE)=0,"",VLOOKUP($A199,'Annex 2 Designated EHV charges'!$A:$O,10,FALSE)),"")</f>
        <v/>
      </c>
      <c r="G199" s="96" t="str">
        <f>IFERROR(IF(VLOOKUP($A199,'Annex 2 Designated EHV charges'!$A:$O,11,FALSE)=0,"",VLOOKUP($A199,'Annex 2 Designated EHV charges'!$A:$O,11,FALSE)),"")</f>
        <v/>
      </c>
      <c r="H199" s="96" t="str">
        <f>IFERROR(IF(VLOOKUP($A199,'Annex 2 Designated EHV charges'!$A:$O,12,FALSE)=0,"",VLOOKUP($A199,'Annex 2 Designated EHV charges'!$A:$O,12,FALSE)),"")</f>
        <v/>
      </c>
    </row>
    <row r="200" spans="1:8" x14ac:dyDescent="0.25">
      <c r="A200" s="89" t="str">
        <f t="array" ref="A200">IFERROR(INDEX('Annex 2 Designated EHV charges'!$A$12:$A$12, MATCH(0, IF(ISBLANK('Annex 2 Designated EHV charges'!$A$12:$A$12),1, COUNTIF(A$5:$A199, 'Annex 2 Designated EHV charges'!$A$12:$A$12)), 0)),"")</f>
        <v/>
      </c>
      <c r="B200" s="89" t="str">
        <f>IF($A200="","",VLOOKUP($A200,'Annex 2 Designated EHV charges'!$A:$O,2,0))</f>
        <v/>
      </c>
      <c r="C200" s="90" t="str">
        <f>IF($A200="","",VLOOKUP($A200,'Annex 2 Designated EHV charges'!$A:$O,3,0))</f>
        <v/>
      </c>
      <c r="D200" s="89" t="str">
        <f>IF($A200="","",VLOOKUP($A200,'Annex 2 Designated EHV charges'!$A:$O,7,0))</f>
        <v/>
      </c>
      <c r="E200" s="94" t="str">
        <f>IFERROR(IF(VLOOKUP($A200,'Annex 2 Designated EHV charges'!$A:$O,9,FALSE)=0,"",VLOOKUP($A200,'Annex 2 Designated EHV charges'!$A:$O,9,FALSE)),"")</f>
        <v/>
      </c>
      <c r="F200" s="95" t="str">
        <f>IFERROR(IF(VLOOKUP($A200,'Annex 2 Designated EHV charges'!$A:$O,10,FALSE)=0,"",VLOOKUP($A200,'Annex 2 Designated EHV charges'!$A:$O,10,FALSE)),"")</f>
        <v/>
      </c>
      <c r="G200" s="96" t="str">
        <f>IFERROR(IF(VLOOKUP($A200,'Annex 2 Designated EHV charges'!$A:$O,11,FALSE)=0,"",VLOOKUP($A200,'Annex 2 Designated EHV charges'!$A:$O,11,FALSE)),"")</f>
        <v/>
      </c>
      <c r="H200" s="96" t="str">
        <f>IFERROR(IF(VLOOKUP($A200,'Annex 2 Designated EHV charges'!$A:$O,12,FALSE)=0,"",VLOOKUP($A200,'Annex 2 Designated EHV charges'!$A:$O,12,FALSE)),"")</f>
        <v/>
      </c>
    </row>
    <row r="201" spans="1:8" x14ac:dyDescent="0.25">
      <c r="A201" s="89" t="str">
        <f t="array" ref="A201">IFERROR(INDEX('Annex 2 Designated EHV charges'!$A$12:$A$12, MATCH(0, IF(ISBLANK('Annex 2 Designated EHV charges'!$A$12:$A$12),1, COUNTIF(A$5:$A200, 'Annex 2 Designated EHV charges'!$A$12:$A$12)), 0)),"")</f>
        <v/>
      </c>
      <c r="B201" s="89" t="str">
        <f>IF($A201="","",VLOOKUP($A201,'Annex 2 Designated EHV charges'!$A:$O,2,0))</f>
        <v/>
      </c>
      <c r="C201" s="90" t="str">
        <f>IF($A201="","",VLOOKUP($A201,'Annex 2 Designated EHV charges'!$A:$O,3,0))</f>
        <v/>
      </c>
      <c r="D201" s="89" t="str">
        <f>IF($A201="","",VLOOKUP($A201,'Annex 2 Designated EHV charges'!$A:$O,7,0))</f>
        <v/>
      </c>
      <c r="E201" s="94" t="str">
        <f>IFERROR(IF(VLOOKUP($A201,'Annex 2 Designated EHV charges'!$A:$O,9,FALSE)=0,"",VLOOKUP($A201,'Annex 2 Designated EHV charges'!$A:$O,9,FALSE)),"")</f>
        <v/>
      </c>
      <c r="F201" s="95" t="str">
        <f>IFERROR(IF(VLOOKUP($A201,'Annex 2 Designated EHV charges'!$A:$O,10,FALSE)=0,"",VLOOKUP($A201,'Annex 2 Designated EHV charges'!$A:$O,10,FALSE)),"")</f>
        <v/>
      </c>
      <c r="G201" s="96" t="str">
        <f>IFERROR(IF(VLOOKUP($A201,'Annex 2 Designated EHV charges'!$A:$O,11,FALSE)=0,"",VLOOKUP($A201,'Annex 2 Designated EHV charges'!$A:$O,11,FALSE)),"")</f>
        <v/>
      </c>
      <c r="H201" s="96" t="str">
        <f>IFERROR(IF(VLOOKUP($A201,'Annex 2 Designated EHV charges'!$A:$O,12,FALSE)=0,"",VLOOKUP($A201,'Annex 2 Designated EHV charges'!$A:$O,12,FALSE)),"")</f>
        <v/>
      </c>
    </row>
    <row r="202" spans="1:8" x14ac:dyDescent="0.25">
      <c r="A202" s="89" t="str">
        <f t="array" ref="A202">IFERROR(INDEX('Annex 2 Designated EHV charges'!$A$12:$A$12, MATCH(0, IF(ISBLANK('Annex 2 Designated EHV charges'!$A$12:$A$12),1, COUNTIF(A$5:$A201, 'Annex 2 Designated EHV charges'!$A$12:$A$12)), 0)),"")</f>
        <v/>
      </c>
      <c r="B202" s="89" t="str">
        <f>IF($A202="","",VLOOKUP($A202,'Annex 2 Designated EHV charges'!$A:$O,2,0))</f>
        <v/>
      </c>
      <c r="C202" s="90" t="str">
        <f>IF($A202="","",VLOOKUP($A202,'Annex 2 Designated EHV charges'!$A:$O,3,0))</f>
        <v/>
      </c>
      <c r="D202" s="89" t="str">
        <f>IF($A202="","",VLOOKUP($A202,'Annex 2 Designated EHV charges'!$A:$O,7,0))</f>
        <v/>
      </c>
      <c r="E202" s="94" t="str">
        <f>IFERROR(IF(VLOOKUP($A202,'Annex 2 Designated EHV charges'!$A:$O,9,FALSE)=0,"",VLOOKUP($A202,'Annex 2 Designated EHV charges'!$A:$O,9,FALSE)),"")</f>
        <v/>
      </c>
      <c r="F202" s="95" t="str">
        <f>IFERROR(IF(VLOOKUP($A202,'Annex 2 Designated EHV charges'!$A:$O,10,FALSE)=0,"",VLOOKUP($A202,'Annex 2 Designated EHV charges'!$A:$O,10,FALSE)),"")</f>
        <v/>
      </c>
      <c r="G202" s="96" t="str">
        <f>IFERROR(IF(VLOOKUP($A202,'Annex 2 Designated EHV charges'!$A:$O,11,FALSE)=0,"",VLOOKUP($A202,'Annex 2 Designated EHV charges'!$A:$O,11,FALSE)),"")</f>
        <v/>
      </c>
      <c r="H202" s="96" t="str">
        <f>IFERROR(IF(VLOOKUP($A202,'Annex 2 Designated EHV charges'!$A:$O,12,FALSE)=0,"",VLOOKUP($A202,'Annex 2 Designated EHV charges'!$A:$O,12,FALSE)),"")</f>
        <v/>
      </c>
    </row>
    <row r="203" spans="1:8" x14ac:dyDescent="0.25">
      <c r="A203" s="89" t="str">
        <f t="array" ref="A203">IFERROR(INDEX('Annex 2 Designated EHV charges'!$A$12:$A$12, MATCH(0, IF(ISBLANK('Annex 2 Designated EHV charges'!$A$12:$A$12),1, COUNTIF(A$5:$A202, 'Annex 2 Designated EHV charges'!$A$12:$A$12)), 0)),"")</f>
        <v/>
      </c>
      <c r="B203" s="89" t="str">
        <f>IF($A203="","",VLOOKUP($A203,'Annex 2 Designated EHV charges'!$A:$O,2,0))</f>
        <v/>
      </c>
      <c r="C203" s="90" t="str">
        <f>IF($A203="","",VLOOKUP($A203,'Annex 2 Designated EHV charges'!$A:$O,3,0))</f>
        <v/>
      </c>
      <c r="D203" s="89" t="str">
        <f>IF($A203="","",VLOOKUP($A203,'Annex 2 Designated EHV charges'!$A:$O,7,0))</f>
        <v/>
      </c>
      <c r="E203" s="94" t="str">
        <f>IFERROR(IF(VLOOKUP($A203,'Annex 2 Designated EHV charges'!$A:$O,9,FALSE)=0,"",VLOOKUP($A203,'Annex 2 Designated EHV charges'!$A:$O,9,FALSE)),"")</f>
        <v/>
      </c>
      <c r="F203" s="95" t="str">
        <f>IFERROR(IF(VLOOKUP($A203,'Annex 2 Designated EHV charges'!$A:$O,10,FALSE)=0,"",VLOOKUP($A203,'Annex 2 Designated EHV charges'!$A:$O,10,FALSE)),"")</f>
        <v/>
      </c>
      <c r="G203" s="96" t="str">
        <f>IFERROR(IF(VLOOKUP($A203,'Annex 2 Designated EHV charges'!$A:$O,11,FALSE)=0,"",VLOOKUP($A203,'Annex 2 Designated EHV charges'!$A:$O,11,FALSE)),"")</f>
        <v/>
      </c>
      <c r="H203" s="96" t="str">
        <f>IFERROR(IF(VLOOKUP($A203,'Annex 2 Designated EHV charges'!$A:$O,12,FALSE)=0,"",VLOOKUP($A203,'Annex 2 Designated EHV charges'!$A:$O,12,FALSE)),"")</f>
        <v/>
      </c>
    </row>
    <row r="204" spans="1:8" x14ac:dyDescent="0.25">
      <c r="A204" s="89" t="str">
        <f t="array" ref="A204">IFERROR(INDEX('Annex 2 Designated EHV charges'!$A$12:$A$12, MATCH(0, IF(ISBLANK('Annex 2 Designated EHV charges'!$A$12:$A$12),1, COUNTIF(A$5:$A203, 'Annex 2 Designated EHV charges'!$A$12:$A$12)), 0)),"")</f>
        <v/>
      </c>
      <c r="B204" s="89" t="str">
        <f>IF($A204="","",VLOOKUP($A204,'Annex 2 Designated EHV charges'!$A:$O,2,0))</f>
        <v/>
      </c>
      <c r="C204" s="90" t="str">
        <f>IF($A204="","",VLOOKUP($A204,'Annex 2 Designated EHV charges'!$A:$O,3,0))</f>
        <v/>
      </c>
      <c r="D204" s="89" t="str">
        <f>IF($A204="","",VLOOKUP($A204,'Annex 2 Designated EHV charges'!$A:$O,7,0))</f>
        <v/>
      </c>
      <c r="E204" s="94" t="str">
        <f>IFERROR(IF(VLOOKUP($A204,'Annex 2 Designated EHV charges'!$A:$O,9,FALSE)=0,"",VLOOKUP($A204,'Annex 2 Designated EHV charges'!$A:$O,9,FALSE)),"")</f>
        <v/>
      </c>
      <c r="F204" s="95" t="str">
        <f>IFERROR(IF(VLOOKUP($A204,'Annex 2 Designated EHV charges'!$A:$O,10,FALSE)=0,"",VLOOKUP($A204,'Annex 2 Designated EHV charges'!$A:$O,10,FALSE)),"")</f>
        <v/>
      </c>
      <c r="G204" s="96" t="str">
        <f>IFERROR(IF(VLOOKUP($A204,'Annex 2 Designated EHV charges'!$A:$O,11,FALSE)=0,"",VLOOKUP($A204,'Annex 2 Designated EHV charges'!$A:$O,11,FALSE)),"")</f>
        <v/>
      </c>
      <c r="H204" s="96" t="str">
        <f>IFERROR(IF(VLOOKUP($A204,'Annex 2 Designated EHV charges'!$A:$O,12,FALSE)=0,"",VLOOKUP($A204,'Annex 2 Designated EHV charges'!$A:$O,12,FALSE)),"")</f>
        <v/>
      </c>
    </row>
    <row r="205" spans="1:8" x14ac:dyDescent="0.25">
      <c r="A205" s="89" t="str">
        <f t="array" ref="A205">IFERROR(INDEX('Annex 2 Designated EHV charges'!$A$12:$A$12, MATCH(0, IF(ISBLANK('Annex 2 Designated EHV charges'!$A$12:$A$12),1, COUNTIF(A$5:$A204, 'Annex 2 Designated EHV charges'!$A$12:$A$12)), 0)),"")</f>
        <v/>
      </c>
      <c r="B205" s="89" t="str">
        <f>IF($A205="","",VLOOKUP($A205,'Annex 2 Designated EHV charges'!$A:$O,2,0))</f>
        <v/>
      </c>
      <c r="C205" s="90" t="str">
        <f>IF($A205="","",VLOOKUP($A205,'Annex 2 Designated EHV charges'!$A:$O,3,0))</f>
        <v/>
      </c>
      <c r="D205" s="89" t="str">
        <f>IF($A205="","",VLOOKUP($A205,'Annex 2 Designated EHV charges'!$A:$O,7,0))</f>
        <v/>
      </c>
      <c r="E205" s="94" t="str">
        <f>IFERROR(IF(VLOOKUP($A205,'Annex 2 Designated EHV charges'!$A:$O,9,FALSE)=0,"",VLOOKUP($A205,'Annex 2 Designated EHV charges'!$A:$O,9,FALSE)),"")</f>
        <v/>
      </c>
      <c r="F205" s="95" t="str">
        <f>IFERROR(IF(VLOOKUP($A205,'Annex 2 Designated EHV charges'!$A:$O,10,FALSE)=0,"",VLOOKUP($A205,'Annex 2 Designated EHV charges'!$A:$O,10,FALSE)),"")</f>
        <v/>
      </c>
      <c r="G205" s="96" t="str">
        <f>IFERROR(IF(VLOOKUP($A205,'Annex 2 Designated EHV charges'!$A:$O,11,FALSE)=0,"",VLOOKUP($A205,'Annex 2 Designated EHV charges'!$A:$O,11,FALSE)),"")</f>
        <v/>
      </c>
      <c r="H205" s="96" t="str">
        <f>IFERROR(IF(VLOOKUP($A205,'Annex 2 Designated EHV charges'!$A:$O,12,FALSE)=0,"",VLOOKUP($A205,'Annex 2 Designated EHV charges'!$A:$O,12,FALSE)),"")</f>
        <v/>
      </c>
    </row>
    <row r="206" spans="1:8" x14ac:dyDescent="0.25">
      <c r="A206" s="89" t="str">
        <f t="array" ref="A206">IFERROR(INDEX('Annex 2 Designated EHV charges'!$A$12:$A$12, MATCH(0, IF(ISBLANK('Annex 2 Designated EHV charges'!$A$12:$A$12),1, COUNTIF(A$5:$A205, 'Annex 2 Designated EHV charges'!$A$12:$A$12)), 0)),"")</f>
        <v/>
      </c>
      <c r="B206" s="89" t="str">
        <f>IF($A206="","",VLOOKUP($A206,'Annex 2 Designated EHV charges'!$A:$O,2,0))</f>
        <v/>
      </c>
      <c r="C206" s="90" t="str">
        <f>IF($A206="","",VLOOKUP($A206,'Annex 2 Designated EHV charges'!$A:$O,3,0))</f>
        <v/>
      </c>
      <c r="D206" s="89" t="str">
        <f>IF($A206="","",VLOOKUP($A206,'Annex 2 Designated EHV charges'!$A:$O,7,0))</f>
        <v/>
      </c>
      <c r="E206" s="94" t="str">
        <f>IFERROR(IF(VLOOKUP($A206,'Annex 2 Designated EHV charges'!$A:$O,9,FALSE)=0,"",VLOOKUP($A206,'Annex 2 Designated EHV charges'!$A:$O,9,FALSE)),"")</f>
        <v/>
      </c>
      <c r="F206" s="95" t="str">
        <f>IFERROR(IF(VLOOKUP($A206,'Annex 2 Designated EHV charges'!$A:$O,10,FALSE)=0,"",VLOOKUP($A206,'Annex 2 Designated EHV charges'!$A:$O,10,FALSE)),"")</f>
        <v/>
      </c>
      <c r="G206" s="96" t="str">
        <f>IFERROR(IF(VLOOKUP($A206,'Annex 2 Designated EHV charges'!$A:$O,11,FALSE)=0,"",VLOOKUP($A206,'Annex 2 Designated EHV charges'!$A:$O,11,FALSE)),"")</f>
        <v/>
      </c>
      <c r="H206" s="96" t="str">
        <f>IFERROR(IF(VLOOKUP($A206,'Annex 2 Designated EHV charges'!$A:$O,12,FALSE)=0,"",VLOOKUP($A206,'Annex 2 Designated EHV charges'!$A:$O,12,FALSE)),"")</f>
        <v/>
      </c>
    </row>
    <row r="207" spans="1:8" x14ac:dyDescent="0.25">
      <c r="A207" s="89" t="str">
        <f t="array" ref="A207">IFERROR(INDEX('Annex 2 Designated EHV charges'!$A$12:$A$12, MATCH(0, IF(ISBLANK('Annex 2 Designated EHV charges'!$A$12:$A$12),1, COUNTIF(A$5:$A206, 'Annex 2 Designated EHV charges'!$A$12:$A$12)), 0)),"")</f>
        <v/>
      </c>
      <c r="B207" s="89" t="str">
        <f>IF($A207="","",VLOOKUP($A207,'Annex 2 Designated EHV charges'!$A:$O,2,0))</f>
        <v/>
      </c>
      <c r="C207" s="90" t="str">
        <f>IF($A207="","",VLOOKUP($A207,'Annex 2 Designated EHV charges'!$A:$O,3,0))</f>
        <v/>
      </c>
      <c r="D207" s="89" t="str">
        <f>IF($A207="","",VLOOKUP($A207,'Annex 2 Designated EHV charges'!$A:$O,7,0))</f>
        <v/>
      </c>
      <c r="E207" s="94" t="str">
        <f>IFERROR(IF(VLOOKUP($A207,'Annex 2 Designated EHV charges'!$A:$O,9,FALSE)=0,"",VLOOKUP($A207,'Annex 2 Designated EHV charges'!$A:$O,9,FALSE)),"")</f>
        <v/>
      </c>
      <c r="F207" s="95" t="str">
        <f>IFERROR(IF(VLOOKUP($A207,'Annex 2 Designated EHV charges'!$A:$O,10,FALSE)=0,"",VLOOKUP($A207,'Annex 2 Designated EHV charges'!$A:$O,10,FALSE)),"")</f>
        <v/>
      </c>
      <c r="G207" s="96" t="str">
        <f>IFERROR(IF(VLOOKUP($A207,'Annex 2 Designated EHV charges'!$A:$O,11,FALSE)=0,"",VLOOKUP($A207,'Annex 2 Designated EHV charges'!$A:$O,11,FALSE)),"")</f>
        <v/>
      </c>
      <c r="H207" s="96" t="str">
        <f>IFERROR(IF(VLOOKUP($A207,'Annex 2 Designated EHV charges'!$A:$O,12,FALSE)=0,"",VLOOKUP($A207,'Annex 2 Designated EHV charges'!$A:$O,12,FALSE)),"")</f>
        <v/>
      </c>
    </row>
    <row r="208" spans="1:8" x14ac:dyDescent="0.25">
      <c r="A208" s="89" t="str">
        <f t="array" ref="A208">IFERROR(INDEX('Annex 2 Designated EHV charges'!$A$12:$A$12, MATCH(0, IF(ISBLANK('Annex 2 Designated EHV charges'!$A$12:$A$12),1, COUNTIF(A$5:$A207, 'Annex 2 Designated EHV charges'!$A$12:$A$12)), 0)),"")</f>
        <v/>
      </c>
      <c r="B208" s="89" t="str">
        <f>IF($A208="","",VLOOKUP($A208,'Annex 2 Designated EHV charges'!$A:$O,2,0))</f>
        <v/>
      </c>
      <c r="C208" s="90" t="str">
        <f>IF($A208="","",VLOOKUP($A208,'Annex 2 Designated EHV charges'!$A:$O,3,0))</f>
        <v/>
      </c>
      <c r="D208" s="89" t="str">
        <f>IF($A208="","",VLOOKUP($A208,'Annex 2 Designated EHV charges'!$A:$O,7,0))</f>
        <v/>
      </c>
      <c r="E208" s="94" t="str">
        <f>IFERROR(IF(VLOOKUP($A208,'Annex 2 Designated EHV charges'!$A:$O,9,FALSE)=0,"",VLOOKUP($A208,'Annex 2 Designated EHV charges'!$A:$O,9,FALSE)),"")</f>
        <v/>
      </c>
      <c r="F208" s="95" t="str">
        <f>IFERROR(IF(VLOOKUP($A208,'Annex 2 Designated EHV charges'!$A:$O,10,FALSE)=0,"",VLOOKUP($A208,'Annex 2 Designated EHV charges'!$A:$O,10,FALSE)),"")</f>
        <v/>
      </c>
      <c r="G208" s="96" t="str">
        <f>IFERROR(IF(VLOOKUP($A208,'Annex 2 Designated EHV charges'!$A:$O,11,FALSE)=0,"",VLOOKUP($A208,'Annex 2 Designated EHV charges'!$A:$O,11,FALSE)),"")</f>
        <v/>
      </c>
      <c r="H208" s="96" t="str">
        <f>IFERROR(IF(VLOOKUP($A208,'Annex 2 Designated EHV charges'!$A:$O,12,FALSE)=0,"",VLOOKUP($A208,'Annex 2 Designated EHV charges'!$A:$O,12,FALSE)),"")</f>
        <v/>
      </c>
    </row>
    <row r="209" spans="1:8" x14ac:dyDescent="0.25">
      <c r="A209" s="89" t="str">
        <f t="array" ref="A209">IFERROR(INDEX('Annex 2 Designated EHV charges'!$A$12:$A$12, MATCH(0, IF(ISBLANK('Annex 2 Designated EHV charges'!$A$12:$A$12),1, COUNTIF(A$5:$A208, 'Annex 2 Designated EHV charges'!$A$12:$A$12)), 0)),"")</f>
        <v/>
      </c>
      <c r="B209" s="89" t="str">
        <f>IF($A209="","",VLOOKUP($A209,'Annex 2 Designated EHV charges'!$A:$O,2,0))</f>
        <v/>
      </c>
      <c r="C209" s="90" t="str">
        <f>IF($A209="","",VLOOKUP($A209,'Annex 2 Designated EHV charges'!$A:$O,3,0))</f>
        <v/>
      </c>
      <c r="D209" s="89" t="str">
        <f>IF($A209="","",VLOOKUP($A209,'Annex 2 Designated EHV charges'!$A:$O,7,0))</f>
        <v/>
      </c>
      <c r="E209" s="94" t="str">
        <f>IFERROR(IF(VLOOKUP($A209,'Annex 2 Designated EHV charges'!$A:$O,9,FALSE)=0,"",VLOOKUP($A209,'Annex 2 Designated EHV charges'!$A:$O,9,FALSE)),"")</f>
        <v/>
      </c>
      <c r="F209" s="95" t="str">
        <f>IFERROR(IF(VLOOKUP($A209,'Annex 2 Designated EHV charges'!$A:$O,10,FALSE)=0,"",VLOOKUP($A209,'Annex 2 Designated EHV charges'!$A:$O,10,FALSE)),"")</f>
        <v/>
      </c>
      <c r="G209" s="96" t="str">
        <f>IFERROR(IF(VLOOKUP($A209,'Annex 2 Designated EHV charges'!$A:$O,11,FALSE)=0,"",VLOOKUP($A209,'Annex 2 Designated EHV charges'!$A:$O,11,FALSE)),"")</f>
        <v/>
      </c>
      <c r="H209" s="96" t="str">
        <f>IFERROR(IF(VLOOKUP($A209,'Annex 2 Designated EHV charges'!$A:$O,12,FALSE)=0,"",VLOOKUP($A209,'Annex 2 Designated EHV charges'!$A:$O,12,FALSE)),"")</f>
        <v/>
      </c>
    </row>
    <row r="210" spans="1:8" x14ac:dyDescent="0.25">
      <c r="A210" s="89" t="str">
        <f t="array" ref="A210">IFERROR(INDEX('Annex 2 Designated EHV charges'!$A$12:$A$12, MATCH(0, IF(ISBLANK('Annex 2 Designated EHV charges'!$A$12:$A$12),1, COUNTIF(A$5:$A209, 'Annex 2 Designated EHV charges'!$A$12:$A$12)), 0)),"")</f>
        <v/>
      </c>
      <c r="B210" s="89" t="str">
        <f>IF($A210="","",VLOOKUP($A210,'Annex 2 Designated EHV charges'!$A:$O,2,0))</f>
        <v/>
      </c>
      <c r="C210" s="90" t="str">
        <f>IF($A210="","",VLOOKUP($A210,'Annex 2 Designated EHV charges'!$A:$O,3,0))</f>
        <v/>
      </c>
      <c r="D210" s="89" t="str">
        <f>IF($A210="","",VLOOKUP($A210,'Annex 2 Designated EHV charges'!$A:$O,7,0))</f>
        <v/>
      </c>
      <c r="E210" s="94" t="str">
        <f>IFERROR(IF(VLOOKUP($A210,'Annex 2 Designated EHV charges'!$A:$O,9,FALSE)=0,"",VLOOKUP($A210,'Annex 2 Designated EHV charges'!$A:$O,9,FALSE)),"")</f>
        <v/>
      </c>
      <c r="F210" s="95" t="str">
        <f>IFERROR(IF(VLOOKUP($A210,'Annex 2 Designated EHV charges'!$A:$O,10,FALSE)=0,"",VLOOKUP($A210,'Annex 2 Designated EHV charges'!$A:$O,10,FALSE)),"")</f>
        <v/>
      </c>
      <c r="G210" s="96" t="str">
        <f>IFERROR(IF(VLOOKUP($A210,'Annex 2 Designated EHV charges'!$A:$O,11,FALSE)=0,"",VLOOKUP($A210,'Annex 2 Designated EHV charges'!$A:$O,11,FALSE)),"")</f>
        <v/>
      </c>
      <c r="H210" s="96" t="str">
        <f>IFERROR(IF(VLOOKUP($A210,'Annex 2 Designated EHV charges'!$A:$O,12,FALSE)=0,"",VLOOKUP($A210,'Annex 2 Designated EHV charges'!$A:$O,12,FALSE)),"")</f>
        <v/>
      </c>
    </row>
    <row r="211" spans="1:8" x14ac:dyDescent="0.25">
      <c r="A211" s="89" t="str">
        <f t="array" ref="A211">IFERROR(INDEX('Annex 2 Designated EHV charges'!$A$12:$A$12, MATCH(0, IF(ISBLANK('Annex 2 Designated EHV charges'!$A$12:$A$12),1, COUNTIF(A$5:$A210, 'Annex 2 Designated EHV charges'!$A$12:$A$12)), 0)),"")</f>
        <v/>
      </c>
      <c r="B211" s="89" t="str">
        <f>IF($A211="","",VLOOKUP($A211,'Annex 2 Designated EHV charges'!$A:$O,2,0))</f>
        <v/>
      </c>
      <c r="C211" s="90" t="str">
        <f>IF($A211="","",VLOOKUP($A211,'Annex 2 Designated EHV charges'!$A:$O,3,0))</f>
        <v/>
      </c>
      <c r="D211" s="89" t="str">
        <f>IF($A211="","",VLOOKUP($A211,'Annex 2 Designated EHV charges'!$A:$O,7,0))</f>
        <v/>
      </c>
      <c r="E211" s="94" t="str">
        <f>IFERROR(IF(VLOOKUP($A211,'Annex 2 Designated EHV charges'!$A:$O,9,FALSE)=0,"",VLOOKUP($A211,'Annex 2 Designated EHV charges'!$A:$O,9,FALSE)),"")</f>
        <v/>
      </c>
      <c r="F211" s="95" t="str">
        <f>IFERROR(IF(VLOOKUP($A211,'Annex 2 Designated EHV charges'!$A:$O,10,FALSE)=0,"",VLOOKUP($A211,'Annex 2 Designated EHV charges'!$A:$O,10,FALSE)),"")</f>
        <v/>
      </c>
      <c r="G211" s="96" t="str">
        <f>IFERROR(IF(VLOOKUP($A211,'Annex 2 Designated EHV charges'!$A:$O,11,FALSE)=0,"",VLOOKUP($A211,'Annex 2 Designated EHV charges'!$A:$O,11,FALSE)),"")</f>
        <v/>
      </c>
      <c r="H211" s="96" t="str">
        <f>IFERROR(IF(VLOOKUP($A211,'Annex 2 Designated EHV charges'!$A:$O,12,FALSE)=0,"",VLOOKUP($A211,'Annex 2 Designated EHV charges'!$A:$O,12,FALSE)),"")</f>
        <v/>
      </c>
    </row>
    <row r="212" spans="1:8" x14ac:dyDescent="0.25">
      <c r="A212" s="89" t="str">
        <f t="array" ref="A212">IFERROR(INDEX('Annex 2 Designated EHV charges'!$A$12:$A$12, MATCH(0, IF(ISBLANK('Annex 2 Designated EHV charges'!$A$12:$A$12),1, COUNTIF(A$5:$A211, 'Annex 2 Designated EHV charges'!$A$12:$A$12)), 0)),"")</f>
        <v/>
      </c>
      <c r="B212" s="89" t="str">
        <f>IF($A212="","",VLOOKUP($A212,'Annex 2 Designated EHV charges'!$A:$O,2,0))</f>
        <v/>
      </c>
      <c r="C212" s="90" t="str">
        <f>IF($A212="","",VLOOKUP($A212,'Annex 2 Designated EHV charges'!$A:$O,3,0))</f>
        <v/>
      </c>
      <c r="D212" s="89" t="str">
        <f>IF($A212="","",VLOOKUP($A212,'Annex 2 Designated EHV charges'!$A:$O,7,0))</f>
        <v/>
      </c>
      <c r="E212" s="94" t="str">
        <f>IFERROR(IF(VLOOKUP($A212,'Annex 2 Designated EHV charges'!$A:$O,9,FALSE)=0,"",VLOOKUP($A212,'Annex 2 Designated EHV charges'!$A:$O,9,FALSE)),"")</f>
        <v/>
      </c>
      <c r="F212" s="95" t="str">
        <f>IFERROR(IF(VLOOKUP($A212,'Annex 2 Designated EHV charges'!$A:$O,10,FALSE)=0,"",VLOOKUP($A212,'Annex 2 Designated EHV charges'!$A:$O,10,FALSE)),"")</f>
        <v/>
      </c>
      <c r="G212" s="96" t="str">
        <f>IFERROR(IF(VLOOKUP($A212,'Annex 2 Designated EHV charges'!$A:$O,11,FALSE)=0,"",VLOOKUP($A212,'Annex 2 Designated EHV charges'!$A:$O,11,FALSE)),"")</f>
        <v/>
      </c>
      <c r="H212" s="96" t="str">
        <f>IFERROR(IF(VLOOKUP($A212,'Annex 2 Designated EHV charges'!$A:$O,12,FALSE)=0,"",VLOOKUP($A212,'Annex 2 Designated EHV charges'!$A:$O,12,FALSE)),"")</f>
        <v/>
      </c>
    </row>
    <row r="213" spans="1:8" x14ac:dyDescent="0.25">
      <c r="A213" s="89" t="str">
        <f t="array" ref="A213">IFERROR(INDEX('Annex 2 Designated EHV charges'!$A$12:$A$12, MATCH(0, IF(ISBLANK('Annex 2 Designated EHV charges'!$A$12:$A$12),1, COUNTIF(A$5:$A212, 'Annex 2 Designated EHV charges'!$A$12:$A$12)), 0)),"")</f>
        <v/>
      </c>
      <c r="B213" s="89" t="str">
        <f>IF($A213="","",VLOOKUP($A213,'Annex 2 Designated EHV charges'!$A:$O,2,0))</f>
        <v/>
      </c>
      <c r="C213" s="90" t="str">
        <f>IF($A213="","",VLOOKUP($A213,'Annex 2 Designated EHV charges'!$A:$O,3,0))</f>
        <v/>
      </c>
      <c r="D213" s="89" t="str">
        <f>IF($A213="","",VLOOKUP($A213,'Annex 2 Designated EHV charges'!$A:$O,7,0))</f>
        <v/>
      </c>
      <c r="E213" s="94" t="str">
        <f>IFERROR(IF(VLOOKUP($A213,'Annex 2 Designated EHV charges'!$A:$O,9,FALSE)=0,"",VLOOKUP($A213,'Annex 2 Designated EHV charges'!$A:$O,9,FALSE)),"")</f>
        <v/>
      </c>
      <c r="F213" s="95" t="str">
        <f>IFERROR(IF(VLOOKUP($A213,'Annex 2 Designated EHV charges'!$A:$O,10,FALSE)=0,"",VLOOKUP($A213,'Annex 2 Designated EHV charges'!$A:$O,10,FALSE)),"")</f>
        <v/>
      </c>
      <c r="G213" s="96" t="str">
        <f>IFERROR(IF(VLOOKUP($A213,'Annex 2 Designated EHV charges'!$A:$O,11,FALSE)=0,"",VLOOKUP($A213,'Annex 2 Designated EHV charges'!$A:$O,11,FALSE)),"")</f>
        <v/>
      </c>
      <c r="H213" s="96" t="str">
        <f>IFERROR(IF(VLOOKUP($A213,'Annex 2 Designated EHV charges'!$A:$O,12,FALSE)=0,"",VLOOKUP($A213,'Annex 2 Designated EHV charges'!$A:$O,12,FALSE)),"")</f>
        <v/>
      </c>
    </row>
    <row r="214" spans="1:8" x14ac:dyDescent="0.25">
      <c r="A214" s="89" t="str">
        <f t="array" ref="A214">IFERROR(INDEX('Annex 2 Designated EHV charges'!$A$12:$A$12, MATCH(0, IF(ISBLANK('Annex 2 Designated EHV charges'!$A$12:$A$12),1, COUNTIF(A$5:$A213, 'Annex 2 Designated EHV charges'!$A$12:$A$12)), 0)),"")</f>
        <v/>
      </c>
      <c r="B214" s="89" t="str">
        <f>IF($A214="","",VLOOKUP($A214,'Annex 2 Designated EHV charges'!$A:$O,2,0))</f>
        <v/>
      </c>
      <c r="C214" s="90" t="str">
        <f>IF($A214="","",VLOOKUP($A214,'Annex 2 Designated EHV charges'!$A:$O,3,0))</f>
        <v/>
      </c>
      <c r="D214" s="89" t="str">
        <f>IF($A214="","",VLOOKUP($A214,'Annex 2 Designated EHV charges'!$A:$O,7,0))</f>
        <v/>
      </c>
      <c r="E214" s="94" t="str">
        <f>IFERROR(IF(VLOOKUP($A214,'Annex 2 Designated EHV charges'!$A:$O,9,FALSE)=0,"",VLOOKUP($A214,'Annex 2 Designated EHV charges'!$A:$O,9,FALSE)),"")</f>
        <v/>
      </c>
      <c r="F214" s="95" t="str">
        <f>IFERROR(IF(VLOOKUP($A214,'Annex 2 Designated EHV charges'!$A:$O,10,FALSE)=0,"",VLOOKUP($A214,'Annex 2 Designated EHV charges'!$A:$O,10,FALSE)),"")</f>
        <v/>
      </c>
      <c r="G214" s="96" t="str">
        <f>IFERROR(IF(VLOOKUP($A214,'Annex 2 Designated EHV charges'!$A:$O,11,FALSE)=0,"",VLOOKUP($A214,'Annex 2 Designated EHV charges'!$A:$O,11,FALSE)),"")</f>
        <v/>
      </c>
      <c r="H214" s="96" t="str">
        <f>IFERROR(IF(VLOOKUP($A214,'Annex 2 Designated EHV charges'!$A:$O,12,FALSE)=0,"",VLOOKUP($A214,'Annex 2 Designated EHV charges'!$A:$O,12,FALSE)),"")</f>
        <v/>
      </c>
    </row>
    <row r="215" spans="1:8" x14ac:dyDescent="0.25">
      <c r="A215" s="89" t="str">
        <f t="array" ref="A215">IFERROR(INDEX('Annex 2 Designated EHV charges'!$A$12:$A$12, MATCH(0, IF(ISBLANK('Annex 2 Designated EHV charges'!$A$12:$A$12),1, COUNTIF(A$5:$A214, 'Annex 2 Designated EHV charges'!$A$12:$A$12)), 0)),"")</f>
        <v/>
      </c>
      <c r="B215" s="89" t="str">
        <f>IF($A215="","",VLOOKUP($A215,'Annex 2 Designated EHV charges'!$A:$O,2,0))</f>
        <v/>
      </c>
      <c r="C215" s="90" t="str">
        <f>IF($A215="","",VLOOKUP($A215,'Annex 2 Designated EHV charges'!$A:$O,3,0))</f>
        <v/>
      </c>
      <c r="D215" s="89" t="str">
        <f>IF($A215="","",VLOOKUP($A215,'Annex 2 Designated EHV charges'!$A:$O,7,0))</f>
        <v/>
      </c>
      <c r="E215" s="94" t="str">
        <f>IFERROR(IF(VLOOKUP($A215,'Annex 2 Designated EHV charges'!$A:$O,9,FALSE)=0,"",VLOOKUP($A215,'Annex 2 Designated EHV charges'!$A:$O,9,FALSE)),"")</f>
        <v/>
      </c>
      <c r="F215" s="95" t="str">
        <f>IFERROR(IF(VLOOKUP($A215,'Annex 2 Designated EHV charges'!$A:$O,10,FALSE)=0,"",VLOOKUP($A215,'Annex 2 Designated EHV charges'!$A:$O,10,FALSE)),"")</f>
        <v/>
      </c>
      <c r="G215" s="96" t="str">
        <f>IFERROR(IF(VLOOKUP($A215,'Annex 2 Designated EHV charges'!$A:$O,11,FALSE)=0,"",VLOOKUP($A215,'Annex 2 Designated EHV charges'!$A:$O,11,FALSE)),"")</f>
        <v/>
      </c>
      <c r="H215" s="96" t="str">
        <f>IFERROR(IF(VLOOKUP($A215,'Annex 2 Designated EHV charges'!$A:$O,12,FALSE)=0,"",VLOOKUP($A215,'Annex 2 Designated EHV charges'!$A:$O,12,FALSE)),"")</f>
        <v/>
      </c>
    </row>
    <row r="216" spans="1:8" x14ac:dyDescent="0.25">
      <c r="A216" s="89" t="str">
        <f t="array" ref="A216">IFERROR(INDEX('Annex 2 Designated EHV charges'!$A$12:$A$12, MATCH(0, IF(ISBLANK('Annex 2 Designated EHV charges'!$A$12:$A$12),1, COUNTIF(A$5:$A215, 'Annex 2 Designated EHV charges'!$A$12:$A$12)), 0)),"")</f>
        <v/>
      </c>
      <c r="B216" s="89" t="str">
        <f>IF($A216="","",VLOOKUP($A216,'Annex 2 Designated EHV charges'!$A:$O,2,0))</f>
        <v/>
      </c>
      <c r="C216" s="90" t="str">
        <f>IF($A216="","",VLOOKUP($A216,'Annex 2 Designated EHV charges'!$A:$O,3,0))</f>
        <v/>
      </c>
      <c r="D216" s="89" t="str">
        <f>IF($A216="","",VLOOKUP($A216,'Annex 2 Designated EHV charges'!$A:$O,7,0))</f>
        <v/>
      </c>
      <c r="E216" s="94" t="str">
        <f>IFERROR(IF(VLOOKUP($A216,'Annex 2 Designated EHV charges'!$A:$O,9,FALSE)=0,"",VLOOKUP($A216,'Annex 2 Designated EHV charges'!$A:$O,9,FALSE)),"")</f>
        <v/>
      </c>
      <c r="F216" s="95" t="str">
        <f>IFERROR(IF(VLOOKUP($A216,'Annex 2 Designated EHV charges'!$A:$O,10,FALSE)=0,"",VLOOKUP($A216,'Annex 2 Designated EHV charges'!$A:$O,10,FALSE)),"")</f>
        <v/>
      </c>
      <c r="G216" s="96" t="str">
        <f>IFERROR(IF(VLOOKUP($A216,'Annex 2 Designated EHV charges'!$A:$O,11,FALSE)=0,"",VLOOKUP($A216,'Annex 2 Designated EHV charges'!$A:$O,11,FALSE)),"")</f>
        <v/>
      </c>
      <c r="H216" s="96" t="str">
        <f>IFERROR(IF(VLOOKUP($A216,'Annex 2 Designated EHV charges'!$A:$O,12,FALSE)=0,"",VLOOKUP($A216,'Annex 2 Designated EHV charges'!$A:$O,12,FALSE)),"")</f>
        <v/>
      </c>
    </row>
    <row r="217" spans="1:8" x14ac:dyDescent="0.25">
      <c r="A217" s="89" t="str">
        <f t="array" ref="A217">IFERROR(INDEX('Annex 2 Designated EHV charges'!$A$12:$A$12, MATCH(0, IF(ISBLANK('Annex 2 Designated EHV charges'!$A$12:$A$12),1, COUNTIF(A$5:$A216, 'Annex 2 Designated EHV charges'!$A$12:$A$12)), 0)),"")</f>
        <v/>
      </c>
      <c r="B217" s="89" t="str">
        <f>IF($A217="","",VLOOKUP($A217,'Annex 2 Designated EHV charges'!$A:$O,2,0))</f>
        <v/>
      </c>
      <c r="C217" s="90" t="str">
        <f>IF($A217="","",VLOOKUP($A217,'Annex 2 Designated EHV charges'!$A:$O,3,0))</f>
        <v/>
      </c>
      <c r="D217" s="89" t="str">
        <f>IF($A217="","",VLOOKUP($A217,'Annex 2 Designated EHV charges'!$A:$O,7,0))</f>
        <v/>
      </c>
      <c r="E217" s="94" t="str">
        <f>IFERROR(IF(VLOOKUP($A217,'Annex 2 Designated EHV charges'!$A:$O,9,FALSE)=0,"",VLOOKUP($A217,'Annex 2 Designated EHV charges'!$A:$O,9,FALSE)),"")</f>
        <v/>
      </c>
      <c r="F217" s="95" t="str">
        <f>IFERROR(IF(VLOOKUP($A217,'Annex 2 Designated EHV charges'!$A:$O,10,FALSE)=0,"",VLOOKUP($A217,'Annex 2 Designated EHV charges'!$A:$O,10,FALSE)),"")</f>
        <v/>
      </c>
      <c r="G217" s="96" t="str">
        <f>IFERROR(IF(VLOOKUP($A217,'Annex 2 Designated EHV charges'!$A:$O,11,FALSE)=0,"",VLOOKUP($A217,'Annex 2 Designated EHV charges'!$A:$O,11,FALSE)),"")</f>
        <v/>
      </c>
      <c r="H217" s="96" t="str">
        <f>IFERROR(IF(VLOOKUP($A217,'Annex 2 Designated EHV charges'!$A:$O,12,FALSE)=0,"",VLOOKUP($A217,'Annex 2 Designated EHV charges'!$A:$O,12,FALSE)),"")</f>
        <v/>
      </c>
    </row>
    <row r="218" spans="1:8" x14ac:dyDescent="0.25">
      <c r="A218" s="89" t="str">
        <f t="array" ref="A218">IFERROR(INDEX('Annex 2 Designated EHV charges'!$A$12:$A$12, MATCH(0, IF(ISBLANK('Annex 2 Designated EHV charges'!$A$12:$A$12),1, COUNTIF(A$5:$A217, 'Annex 2 Designated EHV charges'!$A$12:$A$12)), 0)),"")</f>
        <v/>
      </c>
      <c r="B218" s="89" t="str">
        <f>IF($A218="","",VLOOKUP($A218,'Annex 2 Designated EHV charges'!$A:$O,2,0))</f>
        <v/>
      </c>
      <c r="C218" s="90" t="str">
        <f>IF($A218="","",VLOOKUP($A218,'Annex 2 Designated EHV charges'!$A:$O,3,0))</f>
        <v/>
      </c>
      <c r="D218" s="89" t="str">
        <f>IF($A218="","",VLOOKUP($A218,'Annex 2 Designated EHV charges'!$A:$O,7,0))</f>
        <v/>
      </c>
      <c r="E218" s="94" t="str">
        <f>IFERROR(IF(VLOOKUP($A218,'Annex 2 Designated EHV charges'!$A:$O,9,FALSE)=0,"",VLOOKUP($A218,'Annex 2 Designated EHV charges'!$A:$O,9,FALSE)),"")</f>
        <v/>
      </c>
      <c r="F218" s="95" t="str">
        <f>IFERROR(IF(VLOOKUP($A218,'Annex 2 Designated EHV charges'!$A:$O,10,FALSE)=0,"",VLOOKUP($A218,'Annex 2 Designated EHV charges'!$A:$O,10,FALSE)),"")</f>
        <v/>
      </c>
      <c r="G218" s="96" t="str">
        <f>IFERROR(IF(VLOOKUP($A218,'Annex 2 Designated EHV charges'!$A:$O,11,FALSE)=0,"",VLOOKUP($A218,'Annex 2 Designated EHV charges'!$A:$O,11,FALSE)),"")</f>
        <v/>
      </c>
      <c r="H218" s="96" t="str">
        <f>IFERROR(IF(VLOOKUP($A218,'Annex 2 Designated EHV charges'!$A:$O,12,FALSE)=0,"",VLOOKUP($A218,'Annex 2 Designated EHV charges'!$A:$O,12,FALSE)),"")</f>
        <v/>
      </c>
    </row>
    <row r="219" spans="1:8" x14ac:dyDescent="0.25">
      <c r="A219" s="89" t="str">
        <f t="array" ref="A219">IFERROR(INDEX('Annex 2 Designated EHV charges'!$A$12:$A$12, MATCH(0, IF(ISBLANK('Annex 2 Designated EHV charges'!$A$12:$A$12),1, COUNTIF(A$5:$A218, 'Annex 2 Designated EHV charges'!$A$12:$A$12)), 0)),"")</f>
        <v/>
      </c>
      <c r="B219" s="89" t="str">
        <f>IF($A219="","",VLOOKUP($A219,'Annex 2 Designated EHV charges'!$A:$O,2,0))</f>
        <v/>
      </c>
      <c r="C219" s="90" t="str">
        <f>IF($A219="","",VLOOKUP($A219,'Annex 2 Designated EHV charges'!$A:$O,3,0))</f>
        <v/>
      </c>
      <c r="D219" s="89" t="str">
        <f>IF($A219="","",VLOOKUP($A219,'Annex 2 Designated EHV charges'!$A:$O,7,0))</f>
        <v/>
      </c>
      <c r="E219" s="94" t="str">
        <f>IFERROR(IF(VLOOKUP($A219,'Annex 2 Designated EHV charges'!$A:$O,9,FALSE)=0,"",VLOOKUP($A219,'Annex 2 Designated EHV charges'!$A:$O,9,FALSE)),"")</f>
        <v/>
      </c>
      <c r="F219" s="95" t="str">
        <f>IFERROR(IF(VLOOKUP($A219,'Annex 2 Designated EHV charges'!$A:$O,10,FALSE)=0,"",VLOOKUP($A219,'Annex 2 Designated EHV charges'!$A:$O,10,FALSE)),"")</f>
        <v/>
      </c>
      <c r="G219" s="96" t="str">
        <f>IFERROR(IF(VLOOKUP($A219,'Annex 2 Designated EHV charges'!$A:$O,11,FALSE)=0,"",VLOOKUP($A219,'Annex 2 Designated EHV charges'!$A:$O,11,FALSE)),"")</f>
        <v/>
      </c>
      <c r="H219" s="96" t="str">
        <f>IFERROR(IF(VLOOKUP($A219,'Annex 2 Designated EHV charges'!$A:$O,12,FALSE)=0,"",VLOOKUP($A219,'Annex 2 Designated EHV charges'!$A:$O,12,FALSE)),"")</f>
        <v/>
      </c>
    </row>
    <row r="220" spans="1:8" x14ac:dyDescent="0.25">
      <c r="A220" s="89" t="str">
        <f t="array" ref="A220">IFERROR(INDEX('Annex 2 Designated EHV charges'!$A$12:$A$12, MATCH(0, IF(ISBLANK('Annex 2 Designated EHV charges'!$A$12:$A$12),1, COUNTIF(A$5:$A219, 'Annex 2 Designated EHV charges'!$A$12:$A$12)), 0)),"")</f>
        <v/>
      </c>
      <c r="B220" s="89" t="str">
        <f>IF($A220="","",VLOOKUP($A220,'Annex 2 Designated EHV charges'!$A:$O,2,0))</f>
        <v/>
      </c>
      <c r="C220" s="90" t="str">
        <f>IF($A220="","",VLOOKUP($A220,'Annex 2 Designated EHV charges'!$A:$O,3,0))</f>
        <v/>
      </c>
      <c r="D220" s="89" t="str">
        <f>IF($A220="","",VLOOKUP($A220,'Annex 2 Designated EHV charges'!$A:$O,7,0))</f>
        <v/>
      </c>
      <c r="E220" s="94" t="str">
        <f>IFERROR(IF(VLOOKUP($A220,'Annex 2 Designated EHV charges'!$A:$O,9,FALSE)=0,"",VLOOKUP($A220,'Annex 2 Designated EHV charges'!$A:$O,9,FALSE)),"")</f>
        <v/>
      </c>
      <c r="F220" s="95" t="str">
        <f>IFERROR(IF(VLOOKUP($A220,'Annex 2 Designated EHV charges'!$A:$O,10,FALSE)=0,"",VLOOKUP($A220,'Annex 2 Designated EHV charges'!$A:$O,10,FALSE)),"")</f>
        <v/>
      </c>
      <c r="G220" s="96" t="str">
        <f>IFERROR(IF(VLOOKUP($A220,'Annex 2 Designated EHV charges'!$A:$O,11,FALSE)=0,"",VLOOKUP($A220,'Annex 2 Designated EHV charges'!$A:$O,11,FALSE)),"")</f>
        <v/>
      </c>
      <c r="H220" s="96" t="str">
        <f>IFERROR(IF(VLOOKUP($A220,'Annex 2 Designated EHV charges'!$A:$O,12,FALSE)=0,"",VLOOKUP($A220,'Annex 2 Designated EHV charges'!$A:$O,12,FALSE)),"")</f>
        <v/>
      </c>
    </row>
    <row r="221" spans="1:8" x14ac:dyDescent="0.25">
      <c r="A221" s="89" t="str">
        <f t="array" ref="A221">IFERROR(INDEX('Annex 2 Designated EHV charges'!$A$12:$A$12, MATCH(0, IF(ISBLANK('Annex 2 Designated EHV charges'!$A$12:$A$12),1, COUNTIF(A$5:$A220, 'Annex 2 Designated EHV charges'!$A$12:$A$12)), 0)),"")</f>
        <v/>
      </c>
      <c r="B221" s="89" t="str">
        <f>IF($A221="","",VLOOKUP($A221,'Annex 2 Designated EHV charges'!$A:$O,2,0))</f>
        <v/>
      </c>
      <c r="C221" s="90" t="str">
        <f>IF($A221="","",VLOOKUP($A221,'Annex 2 Designated EHV charges'!$A:$O,3,0))</f>
        <v/>
      </c>
      <c r="D221" s="89" t="str">
        <f>IF($A221="","",VLOOKUP($A221,'Annex 2 Designated EHV charges'!$A:$O,7,0))</f>
        <v/>
      </c>
      <c r="E221" s="94" t="str">
        <f>IFERROR(IF(VLOOKUP($A221,'Annex 2 Designated EHV charges'!$A:$O,9,FALSE)=0,"",VLOOKUP($A221,'Annex 2 Designated EHV charges'!$A:$O,9,FALSE)),"")</f>
        <v/>
      </c>
      <c r="F221" s="95" t="str">
        <f>IFERROR(IF(VLOOKUP($A221,'Annex 2 Designated EHV charges'!$A:$O,10,FALSE)=0,"",VLOOKUP($A221,'Annex 2 Designated EHV charges'!$A:$O,10,FALSE)),"")</f>
        <v/>
      </c>
      <c r="G221" s="96" t="str">
        <f>IFERROR(IF(VLOOKUP($A221,'Annex 2 Designated EHV charges'!$A:$O,11,FALSE)=0,"",VLOOKUP($A221,'Annex 2 Designated EHV charges'!$A:$O,11,FALSE)),"")</f>
        <v/>
      </c>
      <c r="H221" s="96" t="str">
        <f>IFERROR(IF(VLOOKUP($A221,'Annex 2 Designated EHV charges'!$A:$O,12,FALSE)=0,"",VLOOKUP($A221,'Annex 2 Designated EHV charges'!$A:$O,12,FALSE)),"")</f>
        <v/>
      </c>
    </row>
    <row r="222" spans="1:8" x14ac:dyDescent="0.25">
      <c r="A222" s="89" t="str">
        <f t="array" ref="A222">IFERROR(INDEX('Annex 2 Designated EHV charges'!$A$12:$A$12, MATCH(0, IF(ISBLANK('Annex 2 Designated EHV charges'!$A$12:$A$12),1, COUNTIF(A$5:$A221, 'Annex 2 Designated EHV charges'!$A$12:$A$12)), 0)),"")</f>
        <v/>
      </c>
      <c r="B222" s="89" t="str">
        <f>IF($A222="","",VLOOKUP($A222,'Annex 2 Designated EHV charges'!$A:$O,2,0))</f>
        <v/>
      </c>
      <c r="C222" s="90" t="str">
        <f>IF($A222="","",VLOOKUP($A222,'Annex 2 Designated EHV charges'!$A:$O,3,0))</f>
        <v/>
      </c>
      <c r="D222" s="89" t="str">
        <f>IF($A222="","",VLOOKUP($A222,'Annex 2 Designated EHV charges'!$A:$O,7,0))</f>
        <v/>
      </c>
      <c r="E222" s="94" t="str">
        <f>IFERROR(IF(VLOOKUP($A222,'Annex 2 Designated EHV charges'!$A:$O,9,FALSE)=0,"",VLOOKUP($A222,'Annex 2 Designated EHV charges'!$A:$O,9,FALSE)),"")</f>
        <v/>
      </c>
      <c r="F222" s="95" t="str">
        <f>IFERROR(IF(VLOOKUP($A222,'Annex 2 Designated EHV charges'!$A:$O,10,FALSE)=0,"",VLOOKUP($A222,'Annex 2 Designated EHV charges'!$A:$O,10,FALSE)),"")</f>
        <v/>
      </c>
      <c r="G222" s="96" t="str">
        <f>IFERROR(IF(VLOOKUP($A222,'Annex 2 Designated EHV charges'!$A:$O,11,FALSE)=0,"",VLOOKUP($A222,'Annex 2 Designated EHV charges'!$A:$O,11,FALSE)),"")</f>
        <v/>
      </c>
      <c r="H222" s="96" t="str">
        <f>IFERROR(IF(VLOOKUP($A222,'Annex 2 Designated EHV charges'!$A:$O,12,FALSE)=0,"",VLOOKUP($A222,'Annex 2 Designated EHV charges'!$A:$O,12,FALSE)),"")</f>
        <v/>
      </c>
    </row>
    <row r="223" spans="1:8" x14ac:dyDescent="0.25">
      <c r="A223" s="89" t="str">
        <f t="array" ref="A223">IFERROR(INDEX('Annex 2 Designated EHV charges'!$A$12:$A$12, MATCH(0, IF(ISBLANK('Annex 2 Designated EHV charges'!$A$12:$A$12),1, COUNTIF(A$5:$A222, 'Annex 2 Designated EHV charges'!$A$12:$A$12)), 0)),"")</f>
        <v/>
      </c>
      <c r="B223" s="89" t="str">
        <f>IF($A223="","",VLOOKUP($A223,'Annex 2 Designated EHV charges'!$A:$O,2,0))</f>
        <v/>
      </c>
      <c r="C223" s="90" t="str">
        <f>IF($A223="","",VLOOKUP($A223,'Annex 2 Designated EHV charges'!$A:$O,3,0))</f>
        <v/>
      </c>
      <c r="D223" s="89" t="str">
        <f>IF($A223="","",VLOOKUP($A223,'Annex 2 Designated EHV charges'!$A:$O,7,0))</f>
        <v/>
      </c>
      <c r="E223" s="94" t="str">
        <f>IFERROR(IF(VLOOKUP($A223,'Annex 2 Designated EHV charges'!$A:$O,9,FALSE)=0,"",VLOOKUP($A223,'Annex 2 Designated EHV charges'!$A:$O,9,FALSE)),"")</f>
        <v/>
      </c>
      <c r="F223" s="95" t="str">
        <f>IFERROR(IF(VLOOKUP($A223,'Annex 2 Designated EHV charges'!$A:$O,10,FALSE)=0,"",VLOOKUP($A223,'Annex 2 Designated EHV charges'!$A:$O,10,FALSE)),"")</f>
        <v/>
      </c>
      <c r="G223" s="96" t="str">
        <f>IFERROR(IF(VLOOKUP($A223,'Annex 2 Designated EHV charges'!$A:$O,11,FALSE)=0,"",VLOOKUP($A223,'Annex 2 Designated EHV charges'!$A:$O,11,FALSE)),"")</f>
        <v/>
      </c>
      <c r="H223" s="96" t="str">
        <f>IFERROR(IF(VLOOKUP($A223,'Annex 2 Designated EHV charges'!$A:$O,12,FALSE)=0,"",VLOOKUP($A223,'Annex 2 Designated EHV charges'!$A:$O,12,FALSE)),"")</f>
        <v/>
      </c>
    </row>
    <row r="224" spans="1:8" x14ac:dyDescent="0.25">
      <c r="A224" s="89" t="str">
        <f t="array" ref="A224">IFERROR(INDEX('Annex 2 Designated EHV charges'!$A$12:$A$12, MATCH(0, IF(ISBLANK('Annex 2 Designated EHV charges'!$A$12:$A$12),1, COUNTIF(A$5:$A223, 'Annex 2 Designated EHV charges'!$A$12:$A$12)), 0)),"")</f>
        <v/>
      </c>
      <c r="B224" s="89" t="str">
        <f>IF($A224="","",VLOOKUP($A224,'Annex 2 Designated EHV charges'!$A:$O,2,0))</f>
        <v/>
      </c>
      <c r="C224" s="90" t="str">
        <f>IF($A224="","",VLOOKUP($A224,'Annex 2 Designated EHV charges'!$A:$O,3,0))</f>
        <v/>
      </c>
      <c r="D224" s="89" t="str">
        <f>IF($A224="","",VLOOKUP($A224,'Annex 2 Designated EHV charges'!$A:$O,7,0))</f>
        <v/>
      </c>
      <c r="E224" s="94" t="str">
        <f>IFERROR(IF(VLOOKUP($A224,'Annex 2 Designated EHV charges'!$A:$O,9,FALSE)=0,"",VLOOKUP($A224,'Annex 2 Designated EHV charges'!$A:$O,9,FALSE)),"")</f>
        <v/>
      </c>
      <c r="F224" s="95" t="str">
        <f>IFERROR(IF(VLOOKUP($A224,'Annex 2 Designated EHV charges'!$A:$O,10,FALSE)=0,"",VLOOKUP($A224,'Annex 2 Designated EHV charges'!$A:$O,10,FALSE)),"")</f>
        <v/>
      </c>
      <c r="G224" s="96" t="str">
        <f>IFERROR(IF(VLOOKUP($A224,'Annex 2 Designated EHV charges'!$A:$O,11,FALSE)=0,"",VLOOKUP($A224,'Annex 2 Designated EHV charges'!$A:$O,11,FALSE)),"")</f>
        <v/>
      </c>
      <c r="H224" s="96" t="str">
        <f>IFERROR(IF(VLOOKUP($A224,'Annex 2 Designated EHV charges'!$A:$O,12,FALSE)=0,"",VLOOKUP($A224,'Annex 2 Designated EHV charges'!$A:$O,12,FALSE)),"")</f>
        <v/>
      </c>
    </row>
    <row r="225" spans="1:8" x14ac:dyDescent="0.25">
      <c r="A225" s="89" t="str">
        <f t="array" ref="A225">IFERROR(INDEX('Annex 2 Designated EHV charges'!$A$12:$A$12, MATCH(0, IF(ISBLANK('Annex 2 Designated EHV charges'!$A$12:$A$12),1, COUNTIF(A$5:$A224, 'Annex 2 Designated EHV charges'!$A$12:$A$12)), 0)),"")</f>
        <v/>
      </c>
      <c r="B225" s="89" t="str">
        <f>IF($A225="","",VLOOKUP($A225,'Annex 2 Designated EHV charges'!$A:$O,2,0))</f>
        <v/>
      </c>
      <c r="C225" s="90" t="str">
        <f>IF($A225="","",VLOOKUP($A225,'Annex 2 Designated EHV charges'!$A:$O,3,0))</f>
        <v/>
      </c>
      <c r="D225" s="89" t="str">
        <f>IF($A225="","",VLOOKUP($A225,'Annex 2 Designated EHV charges'!$A:$O,7,0))</f>
        <v/>
      </c>
      <c r="E225" s="94" t="str">
        <f>IFERROR(IF(VLOOKUP($A225,'Annex 2 Designated EHV charges'!$A:$O,9,FALSE)=0,"",VLOOKUP($A225,'Annex 2 Designated EHV charges'!$A:$O,9,FALSE)),"")</f>
        <v/>
      </c>
      <c r="F225" s="95" t="str">
        <f>IFERROR(IF(VLOOKUP($A225,'Annex 2 Designated EHV charges'!$A:$O,10,FALSE)=0,"",VLOOKUP($A225,'Annex 2 Designated EHV charges'!$A:$O,10,FALSE)),"")</f>
        <v/>
      </c>
      <c r="G225" s="96" t="str">
        <f>IFERROR(IF(VLOOKUP($A225,'Annex 2 Designated EHV charges'!$A:$O,11,FALSE)=0,"",VLOOKUP($A225,'Annex 2 Designated EHV charges'!$A:$O,11,FALSE)),"")</f>
        <v/>
      </c>
      <c r="H225" s="96" t="str">
        <f>IFERROR(IF(VLOOKUP($A225,'Annex 2 Designated EHV charges'!$A:$O,12,FALSE)=0,"",VLOOKUP($A225,'Annex 2 Designated EHV charges'!$A:$O,12,FALSE)),"")</f>
        <v/>
      </c>
    </row>
    <row r="226" spans="1:8" x14ac:dyDescent="0.25">
      <c r="A226" s="89" t="str">
        <f t="array" ref="A226">IFERROR(INDEX('Annex 2 Designated EHV charges'!$A$12:$A$12, MATCH(0, IF(ISBLANK('Annex 2 Designated EHV charges'!$A$12:$A$12),1, COUNTIF(A$5:$A225, 'Annex 2 Designated EHV charges'!$A$12:$A$12)), 0)),"")</f>
        <v/>
      </c>
      <c r="B226" s="89" t="str">
        <f>IF($A226="","",VLOOKUP($A226,'Annex 2 Designated EHV charges'!$A:$O,2,0))</f>
        <v/>
      </c>
      <c r="C226" s="90" t="str">
        <f>IF($A226="","",VLOOKUP($A226,'Annex 2 Designated EHV charges'!$A:$O,3,0))</f>
        <v/>
      </c>
      <c r="D226" s="89" t="str">
        <f>IF($A226="","",VLOOKUP($A226,'Annex 2 Designated EHV charges'!$A:$O,7,0))</f>
        <v/>
      </c>
      <c r="E226" s="94" t="str">
        <f>IFERROR(IF(VLOOKUP($A226,'Annex 2 Designated EHV charges'!$A:$O,9,FALSE)=0,"",VLOOKUP($A226,'Annex 2 Designated EHV charges'!$A:$O,9,FALSE)),"")</f>
        <v/>
      </c>
      <c r="F226" s="95" t="str">
        <f>IFERROR(IF(VLOOKUP($A226,'Annex 2 Designated EHV charges'!$A:$O,10,FALSE)=0,"",VLOOKUP($A226,'Annex 2 Designated EHV charges'!$A:$O,10,FALSE)),"")</f>
        <v/>
      </c>
      <c r="G226" s="96" t="str">
        <f>IFERROR(IF(VLOOKUP($A226,'Annex 2 Designated EHV charges'!$A:$O,11,FALSE)=0,"",VLOOKUP($A226,'Annex 2 Designated EHV charges'!$A:$O,11,FALSE)),"")</f>
        <v/>
      </c>
      <c r="H226" s="96" t="str">
        <f>IFERROR(IF(VLOOKUP($A226,'Annex 2 Designated EHV charges'!$A:$O,12,FALSE)=0,"",VLOOKUP($A226,'Annex 2 Designated EHV charges'!$A:$O,12,FALSE)),"")</f>
        <v/>
      </c>
    </row>
    <row r="227" spans="1:8" x14ac:dyDescent="0.25">
      <c r="A227" s="89" t="str">
        <f t="array" ref="A227">IFERROR(INDEX('Annex 2 Designated EHV charges'!$A$12:$A$12, MATCH(0, IF(ISBLANK('Annex 2 Designated EHV charges'!$A$12:$A$12),1, COUNTIF(A$5:$A226, 'Annex 2 Designated EHV charges'!$A$12:$A$12)), 0)),"")</f>
        <v/>
      </c>
      <c r="B227" s="89" t="str">
        <f>IF($A227="","",VLOOKUP($A227,'Annex 2 Designated EHV charges'!$A:$O,2,0))</f>
        <v/>
      </c>
      <c r="C227" s="90" t="str">
        <f>IF($A227="","",VLOOKUP($A227,'Annex 2 Designated EHV charges'!$A:$O,3,0))</f>
        <v/>
      </c>
      <c r="D227" s="89" t="str">
        <f>IF($A227="","",VLOOKUP($A227,'Annex 2 Designated EHV charges'!$A:$O,7,0))</f>
        <v/>
      </c>
      <c r="E227" s="94" t="str">
        <f>IFERROR(IF(VLOOKUP($A227,'Annex 2 Designated EHV charges'!$A:$O,9,FALSE)=0,"",VLOOKUP($A227,'Annex 2 Designated EHV charges'!$A:$O,9,FALSE)),"")</f>
        <v/>
      </c>
      <c r="F227" s="95" t="str">
        <f>IFERROR(IF(VLOOKUP($A227,'Annex 2 Designated EHV charges'!$A:$O,10,FALSE)=0,"",VLOOKUP($A227,'Annex 2 Designated EHV charges'!$A:$O,10,FALSE)),"")</f>
        <v/>
      </c>
      <c r="G227" s="96" t="str">
        <f>IFERROR(IF(VLOOKUP($A227,'Annex 2 Designated EHV charges'!$A:$O,11,FALSE)=0,"",VLOOKUP($A227,'Annex 2 Designated EHV charges'!$A:$O,11,FALSE)),"")</f>
        <v/>
      </c>
      <c r="H227" s="96" t="str">
        <f>IFERROR(IF(VLOOKUP($A227,'Annex 2 Designated EHV charges'!$A:$O,12,FALSE)=0,"",VLOOKUP($A227,'Annex 2 Designated EHV charges'!$A:$O,12,FALSE)),"")</f>
        <v/>
      </c>
    </row>
    <row r="228" spans="1:8" x14ac:dyDescent="0.25">
      <c r="A228" s="89" t="str">
        <f t="array" ref="A228">IFERROR(INDEX('Annex 2 Designated EHV charges'!$A$12:$A$12, MATCH(0, IF(ISBLANK('Annex 2 Designated EHV charges'!$A$12:$A$12),1, COUNTIF(A$5:$A227, 'Annex 2 Designated EHV charges'!$A$12:$A$12)), 0)),"")</f>
        <v/>
      </c>
      <c r="B228" s="89" t="str">
        <f>IF($A228="","",VLOOKUP($A228,'Annex 2 Designated EHV charges'!$A:$O,2,0))</f>
        <v/>
      </c>
      <c r="C228" s="90" t="str">
        <f>IF($A228="","",VLOOKUP($A228,'Annex 2 Designated EHV charges'!$A:$O,3,0))</f>
        <v/>
      </c>
      <c r="D228" s="89" t="str">
        <f>IF($A228="","",VLOOKUP($A228,'Annex 2 Designated EHV charges'!$A:$O,7,0))</f>
        <v/>
      </c>
      <c r="E228" s="94" t="str">
        <f>IFERROR(IF(VLOOKUP($A228,'Annex 2 Designated EHV charges'!$A:$O,9,FALSE)=0,"",VLOOKUP($A228,'Annex 2 Designated EHV charges'!$A:$O,9,FALSE)),"")</f>
        <v/>
      </c>
      <c r="F228" s="95" t="str">
        <f>IFERROR(IF(VLOOKUP($A228,'Annex 2 Designated EHV charges'!$A:$O,10,FALSE)=0,"",VLOOKUP($A228,'Annex 2 Designated EHV charges'!$A:$O,10,FALSE)),"")</f>
        <v/>
      </c>
      <c r="G228" s="96" t="str">
        <f>IFERROR(IF(VLOOKUP($A228,'Annex 2 Designated EHV charges'!$A:$O,11,FALSE)=0,"",VLOOKUP($A228,'Annex 2 Designated EHV charges'!$A:$O,11,FALSE)),"")</f>
        <v/>
      </c>
      <c r="H228" s="96" t="str">
        <f>IFERROR(IF(VLOOKUP($A228,'Annex 2 Designated EHV charges'!$A:$O,12,FALSE)=0,"",VLOOKUP($A228,'Annex 2 Designated EHV charges'!$A:$O,12,FALSE)),"")</f>
        <v/>
      </c>
    </row>
    <row r="229" spans="1:8" x14ac:dyDescent="0.25">
      <c r="A229" s="89" t="str">
        <f t="array" ref="A229">IFERROR(INDEX('Annex 2 Designated EHV charges'!$A$12:$A$12, MATCH(0, IF(ISBLANK('Annex 2 Designated EHV charges'!$A$12:$A$12),1, COUNTIF(A$5:$A228, 'Annex 2 Designated EHV charges'!$A$12:$A$12)), 0)),"")</f>
        <v/>
      </c>
      <c r="B229" s="89" t="str">
        <f>IF($A229="","",VLOOKUP($A229,'Annex 2 Designated EHV charges'!$A:$O,2,0))</f>
        <v/>
      </c>
      <c r="C229" s="90" t="str">
        <f>IF($A229="","",VLOOKUP($A229,'Annex 2 Designated EHV charges'!$A:$O,3,0))</f>
        <v/>
      </c>
      <c r="D229" s="89" t="str">
        <f>IF($A229="","",VLOOKUP($A229,'Annex 2 Designated EHV charges'!$A:$O,7,0))</f>
        <v/>
      </c>
      <c r="E229" s="94" t="str">
        <f>IFERROR(IF(VLOOKUP($A229,'Annex 2 Designated EHV charges'!$A:$O,9,FALSE)=0,"",VLOOKUP($A229,'Annex 2 Designated EHV charges'!$A:$O,9,FALSE)),"")</f>
        <v/>
      </c>
      <c r="F229" s="95" t="str">
        <f>IFERROR(IF(VLOOKUP($A229,'Annex 2 Designated EHV charges'!$A:$O,10,FALSE)=0,"",VLOOKUP($A229,'Annex 2 Designated EHV charges'!$A:$O,10,FALSE)),"")</f>
        <v/>
      </c>
      <c r="G229" s="96" t="str">
        <f>IFERROR(IF(VLOOKUP($A229,'Annex 2 Designated EHV charges'!$A:$O,11,FALSE)=0,"",VLOOKUP($A229,'Annex 2 Designated EHV charges'!$A:$O,11,FALSE)),"")</f>
        <v/>
      </c>
      <c r="H229" s="96" t="str">
        <f>IFERROR(IF(VLOOKUP($A229,'Annex 2 Designated EHV charges'!$A:$O,12,FALSE)=0,"",VLOOKUP($A229,'Annex 2 Designated EHV charges'!$A:$O,12,FALSE)),"")</f>
        <v/>
      </c>
    </row>
    <row r="230" spans="1:8" x14ac:dyDescent="0.25">
      <c r="A230" s="89" t="str">
        <f t="array" ref="A230">IFERROR(INDEX('Annex 2 Designated EHV charges'!$A$12:$A$12, MATCH(0, IF(ISBLANK('Annex 2 Designated EHV charges'!$A$12:$A$12),1, COUNTIF(A$5:$A229, 'Annex 2 Designated EHV charges'!$A$12:$A$12)), 0)),"")</f>
        <v/>
      </c>
      <c r="B230" s="89" t="str">
        <f>IF($A230="","",VLOOKUP($A230,'Annex 2 Designated EHV charges'!$A:$O,2,0))</f>
        <v/>
      </c>
      <c r="C230" s="90" t="str">
        <f>IF($A230="","",VLOOKUP($A230,'Annex 2 Designated EHV charges'!$A:$O,3,0))</f>
        <v/>
      </c>
      <c r="D230" s="89" t="str">
        <f>IF($A230="","",VLOOKUP($A230,'Annex 2 Designated EHV charges'!$A:$O,7,0))</f>
        <v/>
      </c>
      <c r="E230" s="94" t="str">
        <f>IFERROR(IF(VLOOKUP($A230,'Annex 2 Designated EHV charges'!$A:$O,9,FALSE)=0,"",VLOOKUP($A230,'Annex 2 Designated EHV charges'!$A:$O,9,FALSE)),"")</f>
        <v/>
      </c>
      <c r="F230" s="95" t="str">
        <f>IFERROR(IF(VLOOKUP($A230,'Annex 2 Designated EHV charges'!$A:$O,10,FALSE)=0,"",VLOOKUP($A230,'Annex 2 Designated EHV charges'!$A:$O,10,FALSE)),"")</f>
        <v/>
      </c>
      <c r="G230" s="96" t="str">
        <f>IFERROR(IF(VLOOKUP($A230,'Annex 2 Designated EHV charges'!$A:$O,11,FALSE)=0,"",VLOOKUP($A230,'Annex 2 Designated EHV charges'!$A:$O,11,FALSE)),"")</f>
        <v/>
      </c>
      <c r="H230" s="96" t="str">
        <f>IFERROR(IF(VLOOKUP($A230,'Annex 2 Designated EHV charges'!$A:$O,12,FALSE)=0,"",VLOOKUP($A230,'Annex 2 Designated EHV charges'!$A:$O,12,FALSE)),"")</f>
        <v/>
      </c>
    </row>
    <row r="231" spans="1:8" x14ac:dyDescent="0.25">
      <c r="A231" s="89" t="str">
        <f t="array" ref="A231">IFERROR(INDEX('Annex 2 Designated EHV charges'!$A$12:$A$12, MATCH(0, IF(ISBLANK('Annex 2 Designated EHV charges'!$A$12:$A$12),1, COUNTIF(A$5:$A230, 'Annex 2 Designated EHV charges'!$A$12:$A$12)), 0)),"")</f>
        <v/>
      </c>
      <c r="B231" s="89" t="str">
        <f>IF($A231="","",VLOOKUP($A231,'Annex 2 Designated EHV charges'!$A:$O,2,0))</f>
        <v/>
      </c>
      <c r="C231" s="90" t="str">
        <f>IF($A231="","",VLOOKUP($A231,'Annex 2 Designated EHV charges'!$A:$O,3,0))</f>
        <v/>
      </c>
      <c r="D231" s="89" t="str">
        <f>IF($A231="","",VLOOKUP($A231,'Annex 2 Designated EHV charges'!$A:$O,7,0))</f>
        <v/>
      </c>
      <c r="E231" s="94" t="str">
        <f>IFERROR(IF(VLOOKUP($A231,'Annex 2 Designated EHV charges'!$A:$O,9,FALSE)=0,"",VLOOKUP($A231,'Annex 2 Designated EHV charges'!$A:$O,9,FALSE)),"")</f>
        <v/>
      </c>
      <c r="F231" s="95" t="str">
        <f>IFERROR(IF(VLOOKUP($A231,'Annex 2 Designated EHV charges'!$A:$O,10,FALSE)=0,"",VLOOKUP($A231,'Annex 2 Designated EHV charges'!$A:$O,10,FALSE)),"")</f>
        <v/>
      </c>
      <c r="G231" s="96" t="str">
        <f>IFERROR(IF(VLOOKUP($A231,'Annex 2 Designated EHV charges'!$A:$O,11,FALSE)=0,"",VLOOKUP($A231,'Annex 2 Designated EHV charges'!$A:$O,11,FALSE)),"")</f>
        <v/>
      </c>
      <c r="H231" s="96" t="str">
        <f>IFERROR(IF(VLOOKUP($A231,'Annex 2 Designated EHV charges'!$A:$O,12,FALSE)=0,"",VLOOKUP($A231,'Annex 2 Designated EHV charges'!$A:$O,12,FALSE)),"")</f>
        <v/>
      </c>
    </row>
    <row r="232" spans="1:8" x14ac:dyDescent="0.25">
      <c r="A232" s="89" t="str">
        <f t="array" ref="A232">IFERROR(INDEX('Annex 2 Designated EHV charges'!$A$12:$A$12, MATCH(0, IF(ISBLANK('Annex 2 Designated EHV charges'!$A$12:$A$12),1, COUNTIF(A$5:$A231, 'Annex 2 Designated EHV charges'!$A$12:$A$12)), 0)),"")</f>
        <v/>
      </c>
      <c r="B232" s="89" t="str">
        <f>IF($A232="","",VLOOKUP($A232,'Annex 2 Designated EHV charges'!$A:$O,2,0))</f>
        <v/>
      </c>
      <c r="C232" s="90" t="str">
        <f>IF($A232="","",VLOOKUP($A232,'Annex 2 Designated EHV charges'!$A:$O,3,0))</f>
        <v/>
      </c>
      <c r="D232" s="89" t="str">
        <f>IF($A232="","",VLOOKUP($A232,'Annex 2 Designated EHV charges'!$A:$O,7,0))</f>
        <v/>
      </c>
      <c r="E232" s="94" t="str">
        <f>IFERROR(IF(VLOOKUP($A232,'Annex 2 Designated EHV charges'!$A:$O,9,FALSE)=0,"",VLOOKUP($A232,'Annex 2 Designated EHV charges'!$A:$O,9,FALSE)),"")</f>
        <v/>
      </c>
      <c r="F232" s="95" t="str">
        <f>IFERROR(IF(VLOOKUP($A232,'Annex 2 Designated EHV charges'!$A:$O,10,FALSE)=0,"",VLOOKUP($A232,'Annex 2 Designated EHV charges'!$A:$O,10,FALSE)),"")</f>
        <v/>
      </c>
      <c r="G232" s="96" t="str">
        <f>IFERROR(IF(VLOOKUP($A232,'Annex 2 Designated EHV charges'!$A:$O,11,FALSE)=0,"",VLOOKUP($A232,'Annex 2 Designated EHV charges'!$A:$O,11,FALSE)),"")</f>
        <v/>
      </c>
      <c r="H232" s="96" t="str">
        <f>IFERROR(IF(VLOOKUP($A232,'Annex 2 Designated EHV charges'!$A:$O,12,FALSE)=0,"",VLOOKUP($A232,'Annex 2 Designated EHV charges'!$A:$O,12,FALSE)),"")</f>
        <v/>
      </c>
    </row>
    <row r="233" spans="1:8" x14ac:dyDescent="0.25">
      <c r="A233" s="89" t="str">
        <f t="array" ref="A233">IFERROR(INDEX('Annex 2 Designated EHV charges'!$A$12:$A$12, MATCH(0, IF(ISBLANK('Annex 2 Designated EHV charges'!$A$12:$A$12),1, COUNTIF(A$5:$A232, 'Annex 2 Designated EHV charges'!$A$12:$A$12)), 0)),"")</f>
        <v/>
      </c>
      <c r="B233" s="89" t="str">
        <f>IF($A233="","",VLOOKUP($A233,'Annex 2 Designated EHV charges'!$A:$O,2,0))</f>
        <v/>
      </c>
      <c r="C233" s="90" t="str">
        <f>IF($A233="","",VLOOKUP($A233,'Annex 2 Designated EHV charges'!$A:$O,3,0))</f>
        <v/>
      </c>
      <c r="D233" s="89" t="str">
        <f>IF($A233="","",VLOOKUP($A233,'Annex 2 Designated EHV charges'!$A:$O,7,0))</f>
        <v/>
      </c>
      <c r="E233" s="94" t="str">
        <f>IFERROR(IF(VLOOKUP($A233,'Annex 2 Designated EHV charges'!$A:$O,9,FALSE)=0,"",VLOOKUP($A233,'Annex 2 Designated EHV charges'!$A:$O,9,FALSE)),"")</f>
        <v/>
      </c>
      <c r="F233" s="95" t="str">
        <f>IFERROR(IF(VLOOKUP($A233,'Annex 2 Designated EHV charges'!$A:$O,10,FALSE)=0,"",VLOOKUP($A233,'Annex 2 Designated EHV charges'!$A:$O,10,FALSE)),"")</f>
        <v/>
      </c>
      <c r="G233" s="96" t="str">
        <f>IFERROR(IF(VLOOKUP($A233,'Annex 2 Designated EHV charges'!$A:$O,11,FALSE)=0,"",VLOOKUP($A233,'Annex 2 Designated EHV charges'!$A:$O,11,FALSE)),"")</f>
        <v/>
      </c>
      <c r="H233" s="96" t="str">
        <f>IFERROR(IF(VLOOKUP($A233,'Annex 2 Designated EHV charges'!$A:$O,12,FALSE)=0,"",VLOOKUP($A233,'Annex 2 Designated EHV charges'!$A:$O,12,FALSE)),"")</f>
        <v/>
      </c>
    </row>
    <row r="234" spans="1:8" x14ac:dyDescent="0.25">
      <c r="A234" s="89" t="str">
        <f t="array" ref="A234">IFERROR(INDEX('Annex 2 Designated EHV charges'!$A$12:$A$12, MATCH(0, IF(ISBLANK('Annex 2 Designated EHV charges'!$A$12:$A$12),1, COUNTIF(A$5:$A233, 'Annex 2 Designated EHV charges'!$A$12:$A$12)), 0)),"")</f>
        <v/>
      </c>
      <c r="B234" s="89" t="str">
        <f>IF($A234="","",VLOOKUP($A234,'Annex 2 Designated EHV charges'!$A:$O,2,0))</f>
        <v/>
      </c>
      <c r="C234" s="90" t="str">
        <f>IF($A234="","",VLOOKUP($A234,'Annex 2 Designated EHV charges'!$A:$O,3,0))</f>
        <v/>
      </c>
      <c r="D234" s="89" t="str">
        <f>IF($A234="","",VLOOKUP($A234,'Annex 2 Designated EHV charges'!$A:$O,7,0))</f>
        <v/>
      </c>
      <c r="E234" s="94" t="str">
        <f>IFERROR(IF(VLOOKUP($A234,'Annex 2 Designated EHV charges'!$A:$O,9,FALSE)=0,"",VLOOKUP($A234,'Annex 2 Designated EHV charges'!$A:$O,9,FALSE)),"")</f>
        <v/>
      </c>
      <c r="F234" s="95" t="str">
        <f>IFERROR(IF(VLOOKUP($A234,'Annex 2 Designated EHV charges'!$A:$O,10,FALSE)=0,"",VLOOKUP($A234,'Annex 2 Designated EHV charges'!$A:$O,10,FALSE)),"")</f>
        <v/>
      </c>
      <c r="G234" s="96" t="str">
        <f>IFERROR(IF(VLOOKUP($A234,'Annex 2 Designated EHV charges'!$A:$O,11,FALSE)=0,"",VLOOKUP($A234,'Annex 2 Designated EHV charges'!$A:$O,11,FALSE)),"")</f>
        <v/>
      </c>
      <c r="H234" s="96" t="str">
        <f>IFERROR(IF(VLOOKUP($A234,'Annex 2 Designated EHV charges'!$A:$O,12,FALSE)=0,"",VLOOKUP($A234,'Annex 2 Designated EHV charges'!$A:$O,12,FALSE)),"")</f>
        <v/>
      </c>
    </row>
    <row r="235" spans="1:8" x14ac:dyDescent="0.25">
      <c r="A235" s="89" t="str">
        <f t="array" ref="A235">IFERROR(INDEX('Annex 2 Designated EHV charges'!$A$12:$A$12, MATCH(0, IF(ISBLANK('Annex 2 Designated EHV charges'!$A$12:$A$12),1, COUNTIF(A$5:$A234, 'Annex 2 Designated EHV charges'!$A$12:$A$12)), 0)),"")</f>
        <v/>
      </c>
      <c r="B235" s="89" t="str">
        <f>IF($A235="","",VLOOKUP($A235,'Annex 2 Designated EHV charges'!$A:$O,2,0))</f>
        <v/>
      </c>
      <c r="C235" s="90" t="str">
        <f>IF($A235="","",VLOOKUP($A235,'Annex 2 Designated EHV charges'!$A:$O,3,0))</f>
        <v/>
      </c>
      <c r="D235" s="89" t="str">
        <f>IF($A235="","",VLOOKUP($A235,'Annex 2 Designated EHV charges'!$A:$O,7,0))</f>
        <v/>
      </c>
      <c r="E235" s="94" t="str">
        <f>IFERROR(IF(VLOOKUP($A235,'Annex 2 Designated EHV charges'!$A:$O,9,FALSE)=0,"",VLOOKUP($A235,'Annex 2 Designated EHV charges'!$A:$O,9,FALSE)),"")</f>
        <v/>
      </c>
      <c r="F235" s="95" t="str">
        <f>IFERROR(IF(VLOOKUP($A235,'Annex 2 Designated EHV charges'!$A:$O,10,FALSE)=0,"",VLOOKUP($A235,'Annex 2 Designated EHV charges'!$A:$O,10,FALSE)),"")</f>
        <v/>
      </c>
      <c r="G235" s="96" t="str">
        <f>IFERROR(IF(VLOOKUP($A235,'Annex 2 Designated EHV charges'!$A:$O,11,FALSE)=0,"",VLOOKUP($A235,'Annex 2 Designated EHV charges'!$A:$O,11,FALSE)),"")</f>
        <v/>
      </c>
      <c r="H235" s="96" t="str">
        <f>IFERROR(IF(VLOOKUP($A235,'Annex 2 Designated EHV charges'!$A:$O,12,FALSE)=0,"",VLOOKUP($A235,'Annex 2 Designated EHV charges'!$A:$O,12,FALSE)),"")</f>
        <v/>
      </c>
    </row>
    <row r="236" spans="1:8" x14ac:dyDescent="0.25">
      <c r="A236" s="89" t="str">
        <f t="array" ref="A236">IFERROR(INDEX('Annex 2 Designated EHV charges'!$A$12:$A$12, MATCH(0, IF(ISBLANK('Annex 2 Designated EHV charges'!$A$12:$A$12),1, COUNTIF(A$5:$A235, 'Annex 2 Designated EHV charges'!$A$12:$A$12)), 0)),"")</f>
        <v/>
      </c>
      <c r="B236" s="89" t="str">
        <f>IF($A236="","",VLOOKUP($A236,'Annex 2 Designated EHV charges'!$A:$O,2,0))</f>
        <v/>
      </c>
      <c r="C236" s="90" t="str">
        <f>IF($A236="","",VLOOKUP($A236,'Annex 2 Designated EHV charges'!$A:$O,3,0))</f>
        <v/>
      </c>
      <c r="D236" s="89" t="str">
        <f>IF($A236="","",VLOOKUP($A236,'Annex 2 Designated EHV charges'!$A:$O,7,0))</f>
        <v/>
      </c>
      <c r="E236" s="94" t="str">
        <f>IFERROR(IF(VLOOKUP($A236,'Annex 2 Designated EHV charges'!$A:$O,9,FALSE)=0,"",VLOOKUP($A236,'Annex 2 Designated EHV charges'!$A:$O,9,FALSE)),"")</f>
        <v/>
      </c>
      <c r="F236" s="95" t="str">
        <f>IFERROR(IF(VLOOKUP($A236,'Annex 2 Designated EHV charges'!$A:$O,10,FALSE)=0,"",VLOOKUP($A236,'Annex 2 Designated EHV charges'!$A:$O,10,FALSE)),"")</f>
        <v/>
      </c>
      <c r="G236" s="96" t="str">
        <f>IFERROR(IF(VLOOKUP($A236,'Annex 2 Designated EHV charges'!$A:$O,11,FALSE)=0,"",VLOOKUP($A236,'Annex 2 Designated EHV charges'!$A:$O,11,FALSE)),"")</f>
        <v/>
      </c>
      <c r="H236" s="96" t="str">
        <f>IFERROR(IF(VLOOKUP($A236,'Annex 2 Designated EHV charges'!$A:$O,12,FALSE)=0,"",VLOOKUP($A236,'Annex 2 Designated EHV charges'!$A:$O,12,FALSE)),"")</f>
        <v/>
      </c>
    </row>
    <row r="237" spans="1:8" x14ac:dyDescent="0.25">
      <c r="A237" s="89" t="str">
        <f t="array" ref="A237">IFERROR(INDEX('Annex 2 Designated EHV charges'!$A$12:$A$12, MATCH(0, IF(ISBLANK('Annex 2 Designated EHV charges'!$A$12:$A$12),1, COUNTIF(A$5:$A236, 'Annex 2 Designated EHV charges'!$A$12:$A$12)), 0)),"")</f>
        <v/>
      </c>
      <c r="B237" s="89" t="str">
        <f>IF($A237="","",VLOOKUP($A237,'Annex 2 Designated EHV charges'!$A:$O,2,0))</f>
        <v/>
      </c>
      <c r="C237" s="90" t="str">
        <f>IF($A237="","",VLOOKUP($A237,'Annex 2 Designated EHV charges'!$A:$O,3,0))</f>
        <v/>
      </c>
      <c r="D237" s="89" t="str">
        <f>IF($A237="","",VLOOKUP($A237,'Annex 2 Designated EHV charges'!$A:$O,7,0))</f>
        <v/>
      </c>
      <c r="E237" s="94" t="str">
        <f>IFERROR(IF(VLOOKUP($A237,'Annex 2 Designated EHV charges'!$A:$O,9,FALSE)=0,"",VLOOKUP($A237,'Annex 2 Designated EHV charges'!$A:$O,9,FALSE)),"")</f>
        <v/>
      </c>
      <c r="F237" s="95" t="str">
        <f>IFERROR(IF(VLOOKUP($A237,'Annex 2 Designated EHV charges'!$A:$O,10,FALSE)=0,"",VLOOKUP($A237,'Annex 2 Designated EHV charges'!$A:$O,10,FALSE)),"")</f>
        <v/>
      </c>
      <c r="G237" s="96" t="str">
        <f>IFERROR(IF(VLOOKUP($A237,'Annex 2 Designated EHV charges'!$A:$O,11,FALSE)=0,"",VLOOKUP($A237,'Annex 2 Designated EHV charges'!$A:$O,11,FALSE)),"")</f>
        <v/>
      </c>
      <c r="H237" s="96" t="str">
        <f>IFERROR(IF(VLOOKUP($A237,'Annex 2 Designated EHV charges'!$A:$O,12,FALSE)=0,"",VLOOKUP($A237,'Annex 2 Designated EHV charges'!$A:$O,12,FALSE)),"")</f>
        <v/>
      </c>
    </row>
    <row r="238" spans="1:8" x14ac:dyDescent="0.25">
      <c r="A238" s="89" t="str">
        <f t="array" ref="A238">IFERROR(INDEX('Annex 2 Designated EHV charges'!$A$12:$A$12, MATCH(0, IF(ISBLANK('Annex 2 Designated EHV charges'!$A$12:$A$12),1, COUNTIF(A$5:$A237, 'Annex 2 Designated EHV charges'!$A$12:$A$12)), 0)),"")</f>
        <v/>
      </c>
      <c r="B238" s="89" t="str">
        <f>IF($A238="","",VLOOKUP($A238,'Annex 2 Designated EHV charges'!$A:$O,2,0))</f>
        <v/>
      </c>
      <c r="C238" s="90" t="str">
        <f>IF($A238="","",VLOOKUP($A238,'Annex 2 Designated EHV charges'!$A:$O,3,0))</f>
        <v/>
      </c>
      <c r="D238" s="89" t="str">
        <f>IF($A238="","",VLOOKUP($A238,'Annex 2 Designated EHV charges'!$A:$O,7,0))</f>
        <v/>
      </c>
      <c r="E238" s="94" t="str">
        <f>IFERROR(IF(VLOOKUP($A238,'Annex 2 Designated EHV charges'!$A:$O,9,FALSE)=0,"",VLOOKUP($A238,'Annex 2 Designated EHV charges'!$A:$O,9,FALSE)),"")</f>
        <v/>
      </c>
      <c r="F238" s="95" t="str">
        <f>IFERROR(IF(VLOOKUP($A238,'Annex 2 Designated EHV charges'!$A:$O,10,FALSE)=0,"",VLOOKUP($A238,'Annex 2 Designated EHV charges'!$A:$O,10,FALSE)),"")</f>
        <v/>
      </c>
      <c r="G238" s="96" t="str">
        <f>IFERROR(IF(VLOOKUP($A238,'Annex 2 Designated EHV charges'!$A:$O,11,FALSE)=0,"",VLOOKUP($A238,'Annex 2 Designated EHV charges'!$A:$O,11,FALSE)),"")</f>
        <v/>
      </c>
      <c r="H238" s="96" t="str">
        <f>IFERROR(IF(VLOOKUP($A238,'Annex 2 Designated EHV charges'!$A:$O,12,FALSE)=0,"",VLOOKUP($A238,'Annex 2 Designated EHV charges'!$A:$O,12,FALSE)),"")</f>
        <v/>
      </c>
    </row>
    <row r="239" spans="1:8" x14ac:dyDescent="0.25">
      <c r="A239" s="89" t="str">
        <f t="array" ref="A239">IFERROR(INDEX('Annex 2 Designated EHV charges'!$A$12:$A$12, MATCH(0, IF(ISBLANK('Annex 2 Designated EHV charges'!$A$12:$A$12),1, COUNTIF(A$5:$A238, 'Annex 2 Designated EHV charges'!$A$12:$A$12)), 0)),"")</f>
        <v/>
      </c>
      <c r="B239" s="89" t="str">
        <f>IF($A239="","",VLOOKUP($A239,'Annex 2 Designated EHV charges'!$A:$O,2,0))</f>
        <v/>
      </c>
      <c r="C239" s="90" t="str">
        <f>IF($A239="","",VLOOKUP($A239,'Annex 2 Designated EHV charges'!$A:$O,3,0))</f>
        <v/>
      </c>
      <c r="D239" s="89" t="str">
        <f>IF($A239="","",VLOOKUP($A239,'Annex 2 Designated EHV charges'!$A:$O,7,0))</f>
        <v/>
      </c>
      <c r="E239" s="94" t="str">
        <f>IFERROR(IF(VLOOKUP($A239,'Annex 2 Designated EHV charges'!$A:$O,9,FALSE)=0,"",VLOOKUP($A239,'Annex 2 Designated EHV charges'!$A:$O,9,FALSE)),"")</f>
        <v/>
      </c>
      <c r="F239" s="95" t="str">
        <f>IFERROR(IF(VLOOKUP($A239,'Annex 2 Designated EHV charges'!$A:$O,10,FALSE)=0,"",VLOOKUP($A239,'Annex 2 Designated EHV charges'!$A:$O,10,FALSE)),"")</f>
        <v/>
      </c>
      <c r="G239" s="96" t="str">
        <f>IFERROR(IF(VLOOKUP($A239,'Annex 2 Designated EHV charges'!$A:$O,11,FALSE)=0,"",VLOOKUP($A239,'Annex 2 Designated EHV charges'!$A:$O,11,FALSE)),"")</f>
        <v/>
      </c>
      <c r="H239" s="96" t="str">
        <f>IFERROR(IF(VLOOKUP($A239,'Annex 2 Designated EHV charges'!$A:$O,12,FALSE)=0,"",VLOOKUP($A239,'Annex 2 Designated EHV charges'!$A:$O,12,FALSE)),"")</f>
        <v/>
      </c>
    </row>
    <row r="240" spans="1:8" x14ac:dyDescent="0.25">
      <c r="A240" s="89" t="str">
        <f t="array" ref="A240">IFERROR(INDEX('Annex 2 Designated EHV charges'!$A$12:$A$12, MATCH(0, IF(ISBLANK('Annex 2 Designated EHV charges'!$A$12:$A$12),1, COUNTIF(A$5:$A239, 'Annex 2 Designated EHV charges'!$A$12:$A$12)), 0)),"")</f>
        <v/>
      </c>
      <c r="B240" s="89" t="str">
        <f>IF($A240="","",VLOOKUP($A240,'Annex 2 Designated EHV charges'!$A:$O,2,0))</f>
        <v/>
      </c>
      <c r="C240" s="90" t="str">
        <f>IF($A240="","",VLOOKUP($A240,'Annex 2 Designated EHV charges'!$A:$O,3,0))</f>
        <v/>
      </c>
      <c r="D240" s="89" t="str">
        <f>IF($A240="","",VLOOKUP($A240,'Annex 2 Designated EHV charges'!$A:$O,7,0))</f>
        <v/>
      </c>
      <c r="E240" s="94" t="str">
        <f>IFERROR(IF(VLOOKUP($A240,'Annex 2 Designated EHV charges'!$A:$O,9,FALSE)=0,"",VLOOKUP($A240,'Annex 2 Designated EHV charges'!$A:$O,9,FALSE)),"")</f>
        <v/>
      </c>
      <c r="F240" s="95" t="str">
        <f>IFERROR(IF(VLOOKUP($A240,'Annex 2 Designated EHV charges'!$A:$O,10,FALSE)=0,"",VLOOKUP($A240,'Annex 2 Designated EHV charges'!$A:$O,10,FALSE)),"")</f>
        <v/>
      </c>
      <c r="G240" s="96" t="str">
        <f>IFERROR(IF(VLOOKUP($A240,'Annex 2 Designated EHV charges'!$A:$O,11,FALSE)=0,"",VLOOKUP($A240,'Annex 2 Designated EHV charges'!$A:$O,11,FALSE)),"")</f>
        <v/>
      </c>
      <c r="H240" s="96" t="str">
        <f>IFERROR(IF(VLOOKUP($A240,'Annex 2 Designated EHV charges'!$A:$O,12,FALSE)=0,"",VLOOKUP($A240,'Annex 2 Designated EHV charges'!$A:$O,12,FALSE)),"")</f>
        <v/>
      </c>
    </row>
    <row r="241" spans="1:8" x14ac:dyDescent="0.25">
      <c r="A241" s="89" t="str">
        <f t="array" ref="A241">IFERROR(INDEX('Annex 2 Designated EHV charges'!$A$12:$A$12, MATCH(0, IF(ISBLANK('Annex 2 Designated EHV charges'!$A$12:$A$12),1, COUNTIF(A$5:$A240, 'Annex 2 Designated EHV charges'!$A$12:$A$12)), 0)),"")</f>
        <v/>
      </c>
      <c r="B241" s="89" t="str">
        <f>IF($A241="","",VLOOKUP($A241,'Annex 2 Designated EHV charges'!$A:$O,2,0))</f>
        <v/>
      </c>
      <c r="C241" s="90" t="str">
        <f>IF($A241="","",VLOOKUP($A241,'Annex 2 Designated EHV charges'!$A:$O,3,0))</f>
        <v/>
      </c>
      <c r="D241" s="89" t="str">
        <f>IF($A241="","",VLOOKUP($A241,'Annex 2 Designated EHV charges'!$A:$O,7,0))</f>
        <v/>
      </c>
      <c r="E241" s="94" t="str">
        <f>IFERROR(IF(VLOOKUP($A241,'Annex 2 Designated EHV charges'!$A:$O,9,FALSE)=0,"",VLOOKUP($A241,'Annex 2 Designated EHV charges'!$A:$O,9,FALSE)),"")</f>
        <v/>
      </c>
      <c r="F241" s="95" t="str">
        <f>IFERROR(IF(VLOOKUP($A241,'Annex 2 Designated EHV charges'!$A:$O,10,FALSE)=0,"",VLOOKUP($A241,'Annex 2 Designated EHV charges'!$A:$O,10,FALSE)),"")</f>
        <v/>
      </c>
      <c r="G241" s="96" t="str">
        <f>IFERROR(IF(VLOOKUP($A241,'Annex 2 Designated EHV charges'!$A:$O,11,FALSE)=0,"",VLOOKUP($A241,'Annex 2 Designated EHV charges'!$A:$O,11,FALSE)),"")</f>
        <v/>
      </c>
      <c r="H241" s="96" t="str">
        <f>IFERROR(IF(VLOOKUP($A241,'Annex 2 Designated EHV charges'!$A:$O,12,FALSE)=0,"",VLOOKUP($A241,'Annex 2 Designated EHV charges'!$A:$O,12,FALSE)),"")</f>
        <v/>
      </c>
    </row>
    <row r="242" spans="1:8" x14ac:dyDescent="0.25">
      <c r="A242" s="89" t="str">
        <f t="array" ref="A242">IFERROR(INDEX('Annex 2 Designated EHV charges'!$A$12:$A$12, MATCH(0, IF(ISBLANK('Annex 2 Designated EHV charges'!$A$12:$A$12),1, COUNTIF(A$5:$A241, 'Annex 2 Designated EHV charges'!$A$12:$A$12)), 0)),"")</f>
        <v/>
      </c>
      <c r="B242" s="89" t="str">
        <f>IF($A242="","",VLOOKUP($A242,'Annex 2 Designated EHV charges'!$A:$O,2,0))</f>
        <v/>
      </c>
      <c r="C242" s="90" t="str">
        <f>IF($A242="","",VLOOKUP($A242,'Annex 2 Designated EHV charges'!$A:$O,3,0))</f>
        <v/>
      </c>
      <c r="D242" s="89" t="str">
        <f>IF($A242="","",VLOOKUP($A242,'Annex 2 Designated EHV charges'!$A:$O,7,0))</f>
        <v/>
      </c>
      <c r="E242" s="94" t="str">
        <f>IFERROR(IF(VLOOKUP($A242,'Annex 2 Designated EHV charges'!$A:$O,9,FALSE)=0,"",VLOOKUP($A242,'Annex 2 Designated EHV charges'!$A:$O,9,FALSE)),"")</f>
        <v/>
      </c>
      <c r="F242" s="95" t="str">
        <f>IFERROR(IF(VLOOKUP($A242,'Annex 2 Designated EHV charges'!$A:$O,10,FALSE)=0,"",VLOOKUP($A242,'Annex 2 Designated EHV charges'!$A:$O,10,FALSE)),"")</f>
        <v/>
      </c>
      <c r="G242" s="96" t="str">
        <f>IFERROR(IF(VLOOKUP($A242,'Annex 2 Designated EHV charges'!$A:$O,11,FALSE)=0,"",VLOOKUP($A242,'Annex 2 Designated EHV charges'!$A:$O,11,FALSE)),"")</f>
        <v/>
      </c>
      <c r="H242" s="96" t="str">
        <f>IFERROR(IF(VLOOKUP($A242,'Annex 2 Designated EHV charges'!$A:$O,12,FALSE)=0,"",VLOOKUP($A242,'Annex 2 Designated EHV charges'!$A:$O,12,FALSE)),"")</f>
        <v/>
      </c>
    </row>
    <row r="243" spans="1:8" x14ac:dyDescent="0.25">
      <c r="A243" s="89" t="str">
        <f t="array" ref="A243">IFERROR(INDEX('Annex 2 Designated EHV charges'!$A$12:$A$12, MATCH(0, IF(ISBLANK('Annex 2 Designated EHV charges'!$A$12:$A$12),1, COUNTIF(A$5:$A242, 'Annex 2 Designated EHV charges'!$A$12:$A$12)), 0)),"")</f>
        <v/>
      </c>
      <c r="B243" s="89" t="str">
        <f>IF($A243="","",VLOOKUP($A243,'Annex 2 Designated EHV charges'!$A:$O,2,0))</f>
        <v/>
      </c>
      <c r="C243" s="90" t="str">
        <f>IF($A243="","",VLOOKUP($A243,'Annex 2 Designated EHV charges'!$A:$O,3,0))</f>
        <v/>
      </c>
      <c r="D243" s="89" t="str">
        <f>IF($A243="","",VLOOKUP($A243,'Annex 2 Designated EHV charges'!$A:$O,7,0))</f>
        <v/>
      </c>
      <c r="E243" s="94" t="str">
        <f>IFERROR(IF(VLOOKUP($A243,'Annex 2 Designated EHV charges'!$A:$O,9,FALSE)=0,"",VLOOKUP($A243,'Annex 2 Designated EHV charges'!$A:$O,9,FALSE)),"")</f>
        <v/>
      </c>
      <c r="F243" s="95" t="str">
        <f>IFERROR(IF(VLOOKUP($A243,'Annex 2 Designated EHV charges'!$A:$O,10,FALSE)=0,"",VLOOKUP($A243,'Annex 2 Designated EHV charges'!$A:$O,10,FALSE)),"")</f>
        <v/>
      </c>
      <c r="G243" s="96" t="str">
        <f>IFERROR(IF(VLOOKUP($A243,'Annex 2 Designated EHV charges'!$A:$O,11,FALSE)=0,"",VLOOKUP($A243,'Annex 2 Designated EHV charges'!$A:$O,11,FALSE)),"")</f>
        <v/>
      </c>
      <c r="H243" s="96" t="str">
        <f>IFERROR(IF(VLOOKUP($A243,'Annex 2 Designated EHV charges'!$A:$O,12,FALSE)=0,"",VLOOKUP($A243,'Annex 2 Designated EHV charges'!$A:$O,12,FALSE)),"")</f>
        <v/>
      </c>
    </row>
    <row r="244" spans="1:8" x14ac:dyDescent="0.25">
      <c r="A244" s="89" t="str">
        <f t="array" ref="A244">IFERROR(INDEX('Annex 2 Designated EHV charges'!$A$12:$A$12, MATCH(0, IF(ISBLANK('Annex 2 Designated EHV charges'!$A$12:$A$12),1, COUNTIF(A$5:$A243, 'Annex 2 Designated EHV charges'!$A$12:$A$12)), 0)),"")</f>
        <v/>
      </c>
      <c r="B244" s="89" t="str">
        <f>IF($A244="","",VLOOKUP($A244,'Annex 2 Designated EHV charges'!$A:$O,2,0))</f>
        <v/>
      </c>
      <c r="C244" s="90" t="str">
        <f>IF($A244="","",VLOOKUP($A244,'Annex 2 Designated EHV charges'!$A:$O,3,0))</f>
        <v/>
      </c>
      <c r="D244" s="89" t="str">
        <f>IF($A244="","",VLOOKUP($A244,'Annex 2 Designated EHV charges'!$A:$O,7,0))</f>
        <v/>
      </c>
      <c r="E244" s="94" t="str">
        <f>IFERROR(IF(VLOOKUP($A244,'Annex 2 Designated EHV charges'!$A:$O,9,FALSE)=0,"",VLOOKUP($A244,'Annex 2 Designated EHV charges'!$A:$O,9,FALSE)),"")</f>
        <v/>
      </c>
      <c r="F244" s="95" t="str">
        <f>IFERROR(IF(VLOOKUP($A244,'Annex 2 Designated EHV charges'!$A:$O,10,FALSE)=0,"",VLOOKUP($A244,'Annex 2 Designated EHV charges'!$A:$O,10,FALSE)),"")</f>
        <v/>
      </c>
      <c r="G244" s="96" t="str">
        <f>IFERROR(IF(VLOOKUP($A244,'Annex 2 Designated EHV charges'!$A:$O,11,FALSE)=0,"",VLOOKUP($A244,'Annex 2 Designated EHV charges'!$A:$O,11,FALSE)),"")</f>
        <v/>
      </c>
      <c r="H244" s="96" t="str">
        <f>IFERROR(IF(VLOOKUP($A244,'Annex 2 Designated EHV charges'!$A:$O,12,FALSE)=0,"",VLOOKUP($A244,'Annex 2 Designated EHV charges'!$A:$O,12,FALSE)),"")</f>
        <v/>
      </c>
    </row>
    <row r="245" spans="1:8" x14ac:dyDescent="0.25">
      <c r="A245" s="89" t="str">
        <f t="array" ref="A245">IFERROR(INDEX('Annex 2 Designated EHV charges'!$A$12:$A$12, MATCH(0, IF(ISBLANK('Annex 2 Designated EHV charges'!$A$12:$A$12),1, COUNTIF(A$5:$A244, 'Annex 2 Designated EHV charges'!$A$12:$A$12)), 0)),"")</f>
        <v/>
      </c>
      <c r="B245" s="89" t="str">
        <f>IF($A245="","",VLOOKUP($A245,'Annex 2 Designated EHV charges'!$A:$O,2,0))</f>
        <v/>
      </c>
      <c r="C245" s="90" t="str">
        <f>IF($A245="","",VLOOKUP($A245,'Annex 2 Designated EHV charges'!$A:$O,3,0))</f>
        <v/>
      </c>
      <c r="D245" s="89" t="str">
        <f>IF($A245="","",VLOOKUP($A245,'Annex 2 Designated EHV charges'!$A:$O,7,0))</f>
        <v/>
      </c>
      <c r="E245" s="94" t="str">
        <f>IFERROR(IF(VLOOKUP($A245,'Annex 2 Designated EHV charges'!$A:$O,9,FALSE)=0,"",VLOOKUP($A245,'Annex 2 Designated EHV charges'!$A:$O,9,FALSE)),"")</f>
        <v/>
      </c>
      <c r="F245" s="95" t="str">
        <f>IFERROR(IF(VLOOKUP($A245,'Annex 2 Designated EHV charges'!$A:$O,10,FALSE)=0,"",VLOOKUP($A245,'Annex 2 Designated EHV charges'!$A:$O,10,FALSE)),"")</f>
        <v/>
      </c>
      <c r="G245" s="96" t="str">
        <f>IFERROR(IF(VLOOKUP($A245,'Annex 2 Designated EHV charges'!$A:$O,11,FALSE)=0,"",VLOOKUP($A245,'Annex 2 Designated EHV charges'!$A:$O,11,FALSE)),"")</f>
        <v/>
      </c>
      <c r="H245" s="96" t="str">
        <f>IFERROR(IF(VLOOKUP($A245,'Annex 2 Designated EHV charges'!$A:$O,12,FALSE)=0,"",VLOOKUP($A245,'Annex 2 Designated EHV charges'!$A:$O,12,FALSE)),"")</f>
        <v/>
      </c>
    </row>
    <row r="246" spans="1:8" x14ac:dyDescent="0.25">
      <c r="A246" s="89" t="str">
        <f t="array" ref="A246">IFERROR(INDEX('Annex 2 Designated EHV charges'!$A$12:$A$12, MATCH(0, IF(ISBLANK('Annex 2 Designated EHV charges'!$A$12:$A$12),1, COUNTIF(A$5:$A245, 'Annex 2 Designated EHV charges'!$A$12:$A$12)), 0)),"")</f>
        <v/>
      </c>
      <c r="B246" s="89" t="str">
        <f>IF($A246="","",VLOOKUP($A246,'Annex 2 Designated EHV charges'!$A:$O,2,0))</f>
        <v/>
      </c>
      <c r="C246" s="90" t="str">
        <f>IF($A246="","",VLOOKUP($A246,'Annex 2 Designated EHV charges'!$A:$O,3,0))</f>
        <v/>
      </c>
      <c r="D246" s="89" t="str">
        <f>IF($A246="","",VLOOKUP($A246,'Annex 2 Designated EHV charges'!$A:$O,7,0))</f>
        <v/>
      </c>
      <c r="E246" s="94" t="str">
        <f>IFERROR(IF(VLOOKUP($A246,'Annex 2 Designated EHV charges'!$A:$O,9,FALSE)=0,"",VLOOKUP($A246,'Annex 2 Designated EHV charges'!$A:$O,9,FALSE)),"")</f>
        <v/>
      </c>
      <c r="F246" s="95" t="str">
        <f>IFERROR(IF(VLOOKUP($A246,'Annex 2 Designated EHV charges'!$A:$O,10,FALSE)=0,"",VLOOKUP($A246,'Annex 2 Designated EHV charges'!$A:$O,10,FALSE)),"")</f>
        <v/>
      </c>
      <c r="G246" s="96" t="str">
        <f>IFERROR(IF(VLOOKUP($A246,'Annex 2 Designated EHV charges'!$A:$O,11,FALSE)=0,"",VLOOKUP($A246,'Annex 2 Designated EHV charges'!$A:$O,11,FALSE)),"")</f>
        <v/>
      </c>
      <c r="H246" s="96" t="str">
        <f>IFERROR(IF(VLOOKUP($A246,'Annex 2 Designated EHV charges'!$A:$O,12,FALSE)=0,"",VLOOKUP($A246,'Annex 2 Designated EHV charges'!$A:$O,12,FALSE)),"")</f>
        <v/>
      </c>
    </row>
    <row r="247" spans="1:8" x14ac:dyDescent="0.25">
      <c r="A247" s="89" t="str">
        <f t="array" ref="A247">IFERROR(INDEX('Annex 2 Designated EHV charges'!$A$12:$A$12, MATCH(0, IF(ISBLANK('Annex 2 Designated EHV charges'!$A$12:$A$12),1, COUNTIF(A$5:$A246, 'Annex 2 Designated EHV charges'!$A$12:$A$12)), 0)),"")</f>
        <v/>
      </c>
      <c r="B247" s="89" t="str">
        <f>IF($A247="","",VLOOKUP($A247,'Annex 2 Designated EHV charges'!$A:$O,2,0))</f>
        <v/>
      </c>
      <c r="C247" s="90" t="str">
        <f>IF($A247="","",VLOOKUP($A247,'Annex 2 Designated EHV charges'!$A:$O,3,0))</f>
        <v/>
      </c>
      <c r="D247" s="89" t="str">
        <f>IF($A247="","",VLOOKUP($A247,'Annex 2 Designated EHV charges'!$A:$O,7,0))</f>
        <v/>
      </c>
      <c r="E247" s="94" t="str">
        <f>IFERROR(IF(VLOOKUP($A247,'Annex 2 Designated EHV charges'!$A:$O,9,FALSE)=0,"",VLOOKUP($A247,'Annex 2 Designated EHV charges'!$A:$O,9,FALSE)),"")</f>
        <v/>
      </c>
      <c r="F247" s="95" t="str">
        <f>IFERROR(IF(VLOOKUP($A247,'Annex 2 Designated EHV charges'!$A:$O,10,FALSE)=0,"",VLOOKUP($A247,'Annex 2 Designated EHV charges'!$A:$O,10,FALSE)),"")</f>
        <v/>
      </c>
      <c r="G247" s="96" t="str">
        <f>IFERROR(IF(VLOOKUP($A247,'Annex 2 Designated EHV charges'!$A:$O,11,FALSE)=0,"",VLOOKUP($A247,'Annex 2 Designated EHV charges'!$A:$O,11,FALSE)),"")</f>
        <v/>
      </c>
      <c r="H247" s="96" t="str">
        <f>IFERROR(IF(VLOOKUP($A247,'Annex 2 Designated EHV charges'!$A:$O,12,FALSE)=0,"",VLOOKUP($A247,'Annex 2 Designated EHV charges'!$A:$O,12,FALSE)),"")</f>
        <v/>
      </c>
    </row>
    <row r="248" spans="1:8" x14ac:dyDescent="0.25">
      <c r="A248" s="89" t="str">
        <f t="array" ref="A248">IFERROR(INDEX('Annex 2 Designated EHV charges'!$A$12:$A$12, MATCH(0, IF(ISBLANK('Annex 2 Designated EHV charges'!$A$12:$A$12),1, COUNTIF(A$5:$A247, 'Annex 2 Designated EHV charges'!$A$12:$A$12)), 0)),"")</f>
        <v/>
      </c>
      <c r="B248" s="89" t="str">
        <f>IF($A248="","",VLOOKUP($A248,'Annex 2 Designated EHV charges'!$A:$O,2,0))</f>
        <v/>
      </c>
      <c r="C248" s="90" t="str">
        <f>IF($A248="","",VLOOKUP($A248,'Annex 2 Designated EHV charges'!$A:$O,3,0))</f>
        <v/>
      </c>
      <c r="D248" s="89" t="str">
        <f>IF($A248="","",VLOOKUP($A248,'Annex 2 Designated EHV charges'!$A:$O,7,0))</f>
        <v/>
      </c>
      <c r="E248" s="94" t="str">
        <f>IFERROR(IF(VLOOKUP($A248,'Annex 2 Designated EHV charges'!$A:$O,9,FALSE)=0,"",VLOOKUP($A248,'Annex 2 Designated EHV charges'!$A:$O,9,FALSE)),"")</f>
        <v/>
      </c>
      <c r="F248" s="95" t="str">
        <f>IFERROR(IF(VLOOKUP($A248,'Annex 2 Designated EHV charges'!$A:$O,10,FALSE)=0,"",VLOOKUP($A248,'Annex 2 Designated EHV charges'!$A:$O,10,FALSE)),"")</f>
        <v/>
      </c>
      <c r="G248" s="96" t="str">
        <f>IFERROR(IF(VLOOKUP($A248,'Annex 2 Designated EHV charges'!$A:$O,11,FALSE)=0,"",VLOOKUP($A248,'Annex 2 Designated EHV charges'!$A:$O,11,FALSE)),"")</f>
        <v/>
      </c>
      <c r="H248" s="96" t="str">
        <f>IFERROR(IF(VLOOKUP($A248,'Annex 2 Designated EHV charges'!$A:$O,12,FALSE)=0,"",VLOOKUP($A248,'Annex 2 Designated EHV charges'!$A:$O,12,FALSE)),"")</f>
        <v/>
      </c>
    </row>
    <row r="249" spans="1:8" x14ac:dyDescent="0.25">
      <c r="A249" s="89" t="str">
        <f t="array" ref="A249">IFERROR(INDEX('Annex 2 Designated EHV charges'!$A$12:$A$12, MATCH(0, IF(ISBLANK('Annex 2 Designated EHV charges'!$A$12:$A$12),1, COUNTIF(A$5:$A248, 'Annex 2 Designated EHV charges'!$A$12:$A$12)), 0)),"")</f>
        <v/>
      </c>
      <c r="B249" s="89" t="str">
        <f>IF($A249="","",VLOOKUP($A249,'Annex 2 Designated EHV charges'!$A:$O,2,0))</f>
        <v/>
      </c>
      <c r="C249" s="90" t="str">
        <f>IF($A249="","",VLOOKUP($A249,'Annex 2 Designated EHV charges'!$A:$O,3,0))</f>
        <v/>
      </c>
      <c r="D249" s="89" t="str">
        <f>IF($A249="","",VLOOKUP($A249,'Annex 2 Designated EHV charges'!$A:$O,7,0))</f>
        <v/>
      </c>
      <c r="E249" s="94" t="str">
        <f>IFERROR(IF(VLOOKUP($A249,'Annex 2 Designated EHV charges'!$A:$O,9,FALSE)=0,"",VLOOKUP($A249,'Annex 2 Designated EHV charges'!$A:$O,9,FALSE)),"")</f>
        <v/>
      </c>
      <c r="F249" s="95" t="str">
        <f>IFERROR(IF(VLOOKUP($A249,'Annex 2 Designated EHV charges'!$A:$O,10,FALSE)=0,"",VLOOKUP($A249,'Annex 2 Designated EHV charges'!$A:$O,10,FALSE)),"")</f>
        <v/>
      </c>
      <c r="G249" s="96" t="str">
        <f>IFERROR(IF(VLOOKUP($A249,'Annex 2 Designated EHV charges'!$A:$O,11,FALSE)=0,"",VLOOKUP($A249,'Annex 2 Designated EHV charges'!$A:$O,11,FALSE)),"")</f>
        <v/>
      </c>
      <c r="H249" s="96" t="str">
        <f>IFERROR(IF(VLOOKUP($A249,'Annex 2 Designated EHV charges'!$A:$O,12,FALSE)=0,"",VLOOKUP($A249,'Annex 2 Designated EHV charges'!$A:$O,12,FALSE)),"")</f>
        <v/>
      </c>
    </row>
    <row r="250" spans="1:8" x14ac:dyDescent="0.25">
      <c r="A250" s="89" t="str">
        <f t="array" ref="A250">IFERROR(INDEX('Annex 2 Designated EHV charges'!$A$12:$A$12, MATCH(0, IF(ISBLANK('Annex 2 Designated EHV charges'!$A$12:$A$12),1, COUNTIF(A$5:$A249, 'Annex 2 Designated EHV charges'!$A$12:$A$12)), 0)),"")</f>
        <v/>
      </c>
      <c r="B250" s="89" t="str">
        <f>IF($A250="","",VLOOKUP($A250,'Annex 2 Designated EHV charges'!$A:$O,2,0))</f>
        <v/>
      </c>
      <c r="C250" s="90" t="str">
        <f>IF($A250="","",VLOOKUP($A250,'Annex 2 Designated EHV charges'!$A:$O,3,0))</f>
        <v/>
      </c>
      <c r="D250" s="89" t="str">
        <f>IF($A250="","",VLOOKUP($A250,'Annex 2 Designated EHV charges'!$A:$O,7,0))</f>
        <v/>
      </c>
      <c r="E250" s="94" t="str">
        <f>IFERROR(IF(VLOOKUP($A250,'Annex 2 Designated EHV charges'!$A:$O,9,FALSE)=0,"",VLOOKUP($A250,'Annex 2 Designated EHV charges'!$A:$O,9,FALSE)),"")</f>
        <v/>
      </c>
      <c r="F250" s="95" t="str">
        <f>IFERROR(IF(VLOOKUP($A250,'Annex 2 Designated EHV charges'!$A:$O,10,FALSE)=0,"",VLOOKUP($A250,'Annex 2 Designated EHV charges'!$A:$O,10,FALSE)),"")</f>
        <v/>
      </c>
      <c r="G250" s="96" t="str">
        <f>IFERROR(IF(VLOOKUP($A250,'Annex 2 Designated EHV charges'!$A:$O,11,FALSE)=0,"",VLOOKUP($A250,'Annex 2 Designated EHV charges'!$A:$O,11,FALSE)),"")</f>
        <v/>
      </c>
      <c r="H250" s="96" t="str">
        <f>IFERROR(IF(VLOOKUP($A250,'Annex 2 Designated EHV charges'!$A:$O,12,FALSE)=0,"",VLOOKUP($A250,'Annex 2 Designated EHV charges'!$A:$O,12,FALSE)),"")</f>
        <v/>
      </c>
    </row>
    <row r="251" spans="1:8" x14ac:dyDescent="0.25">
      <c r="A251" s="89" t="str">
        <f t="array" ref="A251">IFERROR(INDEX('Annex 2 Designated EHV charges'!$A$12:$A$12, MATCH(0, IF(ISBLANK('Annex 2 Designated EHV charges'!$A$12:$A$12),1, COUNTIF(A$5:$A250, 'Annex 2 Designated EHV charges'!$A$12:$A$12)), 0)),"")</f>
        <v/>
      </c>
      <c r="B251" s="89" t="str">
        <f>IF($A251="","",VLOOKUP($A251,'Annex 2 Designated EHV charges'!$A:$O,2,0))</f>
        <v/>
      </c>
      <c r="C251" s="90" t="str">
        <f>IF($A251="","",VLOOKUP($A251,'Annex 2 Designated EHV charges'!$A:$O,3,0))</f>
        <v/>
      </c>
      <c r="D251" s="89" t="str">
        <f>IF($A251="","",VLOOKUP($A251,'Annex 2 Designated EHV charges'!$A:$O,7,0))</f>
        <v/>
      </c>
      <c r="E251" s="94" t="str">
        <f>IFERROR(IF(VLOOKUP($A251,'Annex 2 Designated EHV charges'!$A:$O,9,FALSE)=0,"",VLOOKUP($A251,'Annex 2 Designated EHV charges'!$A:$O,9,FALSE)),"")</f>
        <v/>
      </c>
      <c r="F251" s="95" t="str">
        <f>IFERROR(IF(VLOOKUP($A251,'Annex 2 Designated EHV charges'!$A:$O,10,FALSE)=0,"",VLOOKUP($A251,'Annex 2 Designated EHV charges'!$A:$O,10,FALSE)),"")</f>
        <v/>
      </c>
      <c r="G251" s="96" t="str">
        <f>IFERROR(IF(VLOOKUP($A251,'Annex 2 Designated EHV charges'!$A:$O,11,FALSE)=0,"",VLOOKUP($A251,'Annex 2 Designated EHV charges'!$A:$O,11,FALSE)),"")</f>
        <v/>
      </c>
      <c r="H251" s="96" t="str">
        <f>IFERROR(IF(VLOOKUP($A251,'Annex 2 Designated EHV charges'!$A:$O,12,FALSE)=0,"",VLOOKUP($A251,'Annex 2 Designated EHV charges'!$A:$O,12,FALSE)),"")</f>
        <v/>
      </c>
    </row>
    <row r="252" spans="1:8" x14ac:dyDescent="0.25">
      <c r="A252" s="89" t="str">
        <f t="array" ref="A252">IFERROR(INDEX('Annex 2 Designated EHV charges'!$A$12:$A$12, MATCH(0, IF(ISBLANK('Annex 2 Designated EHV charges'!$A$12:$A$12),1, COUNTIF(A$5:$A251, 'Annex 2 Designated EHV charges'!$A$12:$A$12)), 0)),"")</f>
        <v/>
      </c>
      <c r="B252" s="89" t="str">
        <f>IF($A252="","",VLOOKUP($A252,'Annex 2 Designated EHV charges'!$A:$O,2,0))</f>
        <v/>
      </c>
      <c r="C252" s="90" t="str">
        <f>IF($A252="","",VLOOKUP($A252,'Annex 2 Designated EHV charges'!$A:$O,3,0))</f>
        <v/>
      </c>
      <c r="D252" s="89" t="str">
        <f>IF($A252="","",VLOOKUP($A252,'Annex 2 Designated EHV charges'!$A:$O,7,0))</f>
        <v/>
      </c>
      <c r="E252" s="94" t="str">
        <f>IFERROR(IF(VLOOKUP($A252,'Annex 2 Designated EHV charges'!$A:$O,9,FALSE)=0,"",VLOOKUP($A252,'Annex 2 Designated EHV charges'!$A:$O,9,FALSE)),"")</f>
        <v/>
      </c>
      <c r="F252" s="95" t="str">
        <f>IFERROR(IF(VLOOKUP($A252,'Annex 2 Designated EHV charges'!$A:$O,10,FALSE)=0,"",VLOOKUP($A252,'Annex 2 Designated EHV charges'!$A:$O,10,FALSE)),"")</f>
        <v/>
      </c>
      <c r="G252" s="96" t="str">
        <f>IFERROR(IF(VLOOKUP($A252,'Annex 2 Designated EHV charges'!$A:$O,11,FALSE)=0,"",VLOOKUP($A252,'Annex 2 Designated EHV charges'!$A:$O,11,FALSE)),"")</f>
        <v/>
      </c>
      <c r="H252" s="96" t="str">
        <f>IFERROR(IF(VLOOKUP($A252,'Annex 2 Designated EHV charges'!$A:$O,12,FALSE)=0,"",VLOOKUP($A252,'Annex 2 Designated EHV charges'!$A:$O,12,FALSE)),"")</f>
        <v/>
      </c>
    </row>
    <row r="253" spans="1:8" x14ac:dyDescent="0.25">
      <c r="A253" s="89" t="str">
        <f t="array" ref="A253">IFERROR(INDEX('Annex 2 Designated EHV charges'!$A$12:$A$12, MATCH(0, IF(ISBLANK('Annex 2 Designated EHV charges'!$A$12:$A$12),1, COUNTIF(A$5:$A252, 'Annex 2 Designated EHV charges'!$A$12:$A$12)), 0)),"")</f>
        <v/>
      </c>
      <c r="B253" s="89" t="str">
        <f>IF($A253="","",VLOOKUP($A253,'Annex 2 Designated EHV charges'!$A:$O,2,0))</f>
        <v/>
      </c>
      <c r="C253" s="90" t="str">
        <f>IF($A253="","",VLOOKUP($A253,'Annex 2 Designated EHV charges'!$A:$O,3,0))</f>
        <v/>
      </c>
      <c r="D253" s="89" t="str">
        <f>IF($A253="","",VLOOKUP($A253,'Annex 2 Designated EHV charges'!$A:$O,7,0))</f>
        <v/>
      </c>
      <c r="E253" s="94" t="str">
        <f>IFERROR(IF(VLOOKUP($A253,'Annex 2 Designated EHV charges'!$A:$O,9,FALSE)=0,"",VLOOKUP($A253,'Annex 2 Designated EHV charges'!$A:$O,9,FALSE)),"")</f>
        <v/>
      </c>
      <c r="F253" s="95" t="str">
        <f>IFERROR(IF(VLOOKUP($A253,'Annex 2 Designated EHV charges'!$A:$O,10,FALSE)=0,"",VLOOKUP($A253,'Annex 2 Designated EHV charges'!$A:$O,10,FALSE)),"")</f>
        <v/>
      </c>
      <c r="G253" s="96" t="str">
        <f>IFERROR(IF(VLOOKUP($A253,'Annex 2 Designated EHV charges'!$A:$O,11,FALSE)=0,"",VLOOKUP($A253,'Annex 2 Designated EHV charges'!$A:$O,11,FALSE)),"")</f>
        <v/>
      </c>
      <c r="H253" s="96" t="str">
        <f>IFERROR(IF(VLOOKUP($A253,'Annex 2 Designated EHV charges'!$A:$O,12,FALSE)=0,"",VLOOKUP($A253,'Annex 2 Designated EHV charges'!$A:$O,12,FALSE)),"")</f>
        <v/>
      </c>
    </row>
    <row r="254" spans="1:8" x14ac:dyDescent="0.25">
      <c r="A254" s="89" t="str">
        <f t="array" ref="A254">IFERROR(INDEX('Annex 2 Designated EHV charges'!$A$12:$A$12, MATCH(0, IF(ISBLANK('Annex 2 Designated EHV charges'!$A$12:$A$12),1, COUNTIF(A$5:$A253, 'Annex 2 Designated EHV charges'!$A$12:$A$12)), 0)),"")</f>
        <v/>
      </c>
      <c r="B254" s="89" t="str">
        <f>IF($A254="","",VLOOKUP($A254,'Annex 2 Designated EHV charges'!$A:$O,2,0))</f>
        <v/>
      </c>
      <c r="C254" s="90" t="str">
        <f>IF($A254="","",VLOOKUP($A254,'Annex 2 Designated EHV charges'!$A:$O,3,0))</f>
        <v/>
      </c>
      <c r="D254" s="89" t="str">
        <f>IF($A254="","",VLOOKUP($A254,'Annex 2 Designated EHV charges'!$A:$O,7,0))</f>
        <v/>
      </c>
      <c r="E254" s="94" t="str">
        <f>IFERROR(IF(VLOOKUP($A254,'Annex 2 Designated EHV charges'!$A:$O,9,FALSE)=0,"",VLOOKUP($A254,'Annex 2 Designated EHV charges'!$A:$O,9,FALSE)),"")</f>
        <v/>
      </c>
      <c r="F254" s="95" t="str">
        <f>IFERROR(IF(VLOOKUP($A254,'Annex 2 Designated EHV charges'!$A:$O,10,FALSE)=0,"",VLOOKUP($A254,'Annex 2 Designated EHV charges'!$A:$O,10,FALSE)),"")</f>
        <v/>
      </c>
      <c r="G254" s="96" t="str">
        <f>IFERROR(IF(VLOOKUP($A254,'Annex 2 Designated EHV charges'!$A:$O,11,FALSE)=0,"",VLOOKUP($A254,'Annex 2 Designated EHV charges'!$A:$O,11,FALSE)),"")</f>
        <v/>
      </c>
      <c r="H254" s="96" t="str">
        <f>IFERROR(IF(VLOOKUP($A254,'Annex 2 Designated EHV charges'!$A:$O,12,FALSE)=0,"",VLOOKUP($A254,'Annex 2 Designated EHV charges'!$A:$O,12,FALSE)),"")</f>
        <v/>
      </c>
    </row>
    <row r="255" spans="1:8" x14ac:dyDescent="0.25">
      <c r="A255" s="89" t="str">
        <f t="array" ref="A255">IFERROR(INDEX('Annex 2 Designated EHV charges'!$A$12:$A$12, MATCH(0, IF(ISBLANK('Annex 2 Designated EHV charges'!$A$12:$A$12),1, COUNTIF(A$5:$A254, 'Annex 2 Designated EHV charges'!$A$12:$A$12)), 0)),"")</f>
        <v/>
      </c>
      <c r="B255" s="89" t="str">
        <f>IF($A255="","",VLOOKUP($A255,'Annex 2 Designated EHV charges'!$A:$O,2,0))</f>
        <v/>
      </c>
      <c r="C255" s="90" t="str">
        <f>IF($A255="","",VLOOKUP($A255,'Annex 2 Designated EHV charges'!$A:$O,3,0))</f>
        <v/>
      </c>
      <c r="D255" s="89" t="str">
        <f>IF($A255="","",VLOOKUP($A255,'Annex 2 Designated EHV charges'!$A:$O,7,0))</f>
        <v/>
      </c>
      <c r="E255" s="94" t="str">
        <f>IFERROR(IF(VLOOKUP($A255,'Annex 2 Designated EHV charges'!$A:$O,9,FALSE)=0,"",VLOOKUP($A255,'Annex 2 Designated EHV charges'!$A:$O,9,FALSE)),"")</f>
        <v/>
      </c>
      <c r="F255" s="95" t="str">
        <f>IFERROR(IF(VLOOKUP($A255,'Annex 2 Designated EHV charges'!$A:$O,10,FALSE)=0,"",VLOOKUP($A255,'Annex 2 Designated EHV charges'!$A:$O,10,FALSE)),"")</f>
        <v/>
      </c>
      <c r="G255" s="96" t="str">
        <f>IFERROR(IF(VLOOKUP($A255,'Annex 2 Designated EHV charges'!$A:$O,11,FALSE)=0,"",VLOOKUP($A255,'Annex 2 Designated EHV charges'!$A:$O,11,FALSE)),"")</f>
        <v/>
      </c>
      <c r="H255" s="96" t="str">
        <f>IFERROR(IF(VLOOKUP($A255,'Annex 2 Designated EHV charges'!$A:$O,12,FALSE)=0,"",VLOOKUP($A255,'Annex 2 Designated EHV charges'!$A:$O,12,FALSE)),"")</f>
        <v/>
      </c>
    </row>
    <row r="256" spans="1:8" x14ac:dyDescent="0.25">
      <c r="A256" s="89" t="str">
        <f t="array" ref="A256">IFERROR(INDEX('Annex 2 Designated EHV charges'!$A$12:$A$12, MATCH(0, IF(ISBLANK('Annex 2 Designated EHV charges'!$A$12:$A$12),1, COUNTIF(A$5:$A255, 'Annex 2 Designated EHV charges'!$A$12:$A$12)), 0)),"")</f>
        <v/>
      </c>
      <c r="B256" s="89" t="str">
        <f>IF($A256="","",VLOOKUP($A256,'Annex 2 Designated EHV charges'!$A:$O,2,0))</f>
        <v/>
      </c>
      <c r="C256" s="90" t="str">
        <f>IF($A256="","",VLOOKUP($A256,'Annex 2 Designated EHV charges'!$A:$O,3,0))</f>
        <v/>
      </c>
      <c r="D256" s="89" t="str">
        <f>IF($A256="","",VLOOKUP($A256,'Annex 2 Designated EHV charges'!$A:$O,7,0))</f>
        <v/>
      </c>
      <c r="E256" s="94" t="str">
        <f>IFERROR(IF(VLOOKUP($A256,'Annex 2 Designated EHV charges'!$A:$O,9,FALSE)=0,"",VLOOKUP($A256,'Annex 2 Designated EHV charges'!$A:$O,9,FALSE)),"")</f>
        <v/>
      </c>
      <c r="F256" s="95" t="str">
        <f>IFERROR(IF(VLOOKUP($A256,'Annex 2 Designated EHV charges'!$A:$O,10,FALSE)=0,"",VLOOKUP($A256,'Annex 2 Designated EHV charges'!$A:$O,10,FALSE)),"")</f>
        <v/>
      </c>
      <c r="G256" s="96" t="str">
        <f>IFERROR(IF(VLOOKUP($A256,'Annex 2 Designated EHV charges'!$A:$O,11,FALSE)=0,"",VLOOKUP($A256,'Annex 2 Designated EHV charges'!$A:$O,11,FALSE)),"")</f>
        <v/>
      </c>
      <c r="H256" s="96" t="str">
        <f>IFERROR(IF(VLOOKUP($A256,'Annex 2 Designated EHV charges'!$A:$O,12,FALSE)=0,"",VLOOKUP($A256,'Annex 2 Designated EHV charges'!$A:$O,12,FALSE)),"")</f>
        <v/>
      </c>
    </row>
    <row r="257" spans="1:8" x14ac:dyDescent="0.25">
      <c r="A257" s="89" t="str">
        <f t="array" ref="A257">IFERROR(INDEX('Annex 2 Designated EHV charges'!$A$12:$A$12, MATCH(0, IF(ISBLANK('Annex 2 Designated EHV charges'!$A$12:$A$12),1, COUNTIF(A$5:$A256, 'Annex 2 Designated EHV charges'!$A$12:$A$12)), 0)),"")</f>
        <v/>
      </c>
      <c r="B257" s="89" t="str">
        <f>IF($A257="","",VLOOKUP($A257,'Annex 2 Designated EHV charges'!$A:$O,2,0))</f>
        <v/>
      </c>
      <c r="C257" s="90" t="str">
        <f>IF($A257="","",VLOOKUP($A257,'Annex 2 Designated EHV charges'!$A:$O,3,0))</f>
        <v/>
      </c>
      <c r="D257" s="89" t="str">
        <f>IF($A257="","",VLOOKUP($A257,'Annex 2 Designated EHV charges'!$A:$O,7,0))</f>
        <v/>
      </c>
      <c r="E257" s="94" t="str">
        <f>IFERROR(IF(VLOOKUP($A257,'Annex 2 Designated EHV charges'!$A:$O,9,FALSE)=0,"",VLOOKUP($A257,'Annex 2 Designated EHV charges'!$A:$O,9,FALSE)),"")</f>
        <v/>
      </c>
      <c r="F257" s="95" t="str">
        <f>IFERROR(IF(VLOOKUP($A257,'Annex 2 Designated EHV charges'!$A:$O,10,FALSE)=0,"",VLOOKUP($A257,'Annex 2 Designated EHV charges'!$A:$O,10,FALSE)),"")</f>
        <v/>
      </c>
      <c r="G257" s="96" t="str">
        <f>IFERROR(IF(VLOOKUP($A257,'Annex 2 Designated EHV charges'!$A:$O,11,FALSE)=0,"",VLOOKUP($A257,'Annex 2 Designated EHV charges'!$A:$O,11,FALSE)),"")</f>
        <v/>
      </c>
      <c r="H257" s="96" t="str">
        <f>IFERROR(IF(VLOOKUP($A257,'Annex 2 Designated EHV charges'!$A:$O,12,FALSE)=0,"",VLOOKUP($A257,'Annex 2 Designated EHV charges'!$A:$O,12,FALSE)),"")</f>
        <v/>
      </c>
    </row>
    <row r="258" spans="1:8" x14ac:dyDescent="0.25">
      <c r="A258" s="89" t="str">
        <f t="array" ref="A258">IFERROR(INDEX('Annex 2 Designated EHV charges'!$A$12:$A$12, MATCH(0, IF(ISBLANK('Annex 2 Designated EHV charges'!$A$12:$A$12),1, COUNTIF(A$5:$A257, 'Annex 2 Designated EHV charges'!$A$12:$A$12)), 0)),"")</f>
        <v/>
      </c>
      <c r="B258" s="89" t="str">
        <f>IF($A258="","",VLOOKUP($A258,'Annex 2 Designated EHV charges'!$A:$O,2,0))</f>
        <v/>
      </c>
      <c r="C258" s="90" t="str">
        <f>IF($A258="","",VLOOKUP($A258,'Annex 2 Designated EHV charges'!$A:$O,3,0))</f>
        <v/>
      </c>
      <c r="D258" s="89" t="str">
        <f>IF($A258="","",VLOOKUP($A258,'Annex 2 Designated EHV charges'!$A:$O,7,0))</f>
        <v/>
      </c>
      <c r="E258" s="94" t="str">
        <f>IFERROR(IF(VLOOKUP($A258,'Annex 2 Designated EHV charges'!$A:$O,9,FALSE)=0,"",VLOOKUP($A258,'Annex 2 Designated EHV charges'!$A:$O,9,FALSE)),"")</f>
        <v/>
      </c>
      <c r="F258" s="95" t="str">
        <f>IFERROR(IF(VLOOKUP($A258,'Annex 2 Designated EHV charges'!$A:$O,10,FALSE)=0,"",VLOOKUP($A258,'Annex 2 Designated EHV charges'!$A:$O,10,FALSE)),"")</f>
        <v/>
      </c>
      <c r="G258" s="96" t="str">
        <f>IFERROR(IF(VLOOKUP($A258,'Annex 2 Designated EHV charges'!$A:$O,11,FALSE)=0,"",VLOOKUP($A258,'Annex 2 Designated EHV charges'!$A:$O,11,FALSE)),"")</f>
        <v/>
      </c>
      <c r="H258" s="96" t="str">
        <f>IFERROR(IF(VLOOKUP($A258,'Annex 2 Designated EHV charges'!$A:$O,12,FALSE)=0,"",VLOOKUP($A258,'Annex 2 Designated EHV charges'!$A:$O,12,FALSE)),"")</f>
        <v/>
      </c>
    </row>
    <row r="259" spans="1:8" x14ac:dyDescent="0.25">
      <c r="A259" s="89" t="str">
        <f t="array" ref="A259">IFERROR(INDEX('Annex 2 Designated EHV charges'!$A$12:$A$12, MATCH(0, IF(ISBLANK('Annex 2 Designated EHV charges'!$A$12:$A$12),1, COUNTIF(A$5:$A258, 'Annex 2 Designated EHV charges'!$A$12:$A$12)), 0)),"")</f>
        <v/>
      </c>
      <c r="B259" s="89" t="str">
        <f>IF($A259="","",VLOOKUP($A259,'Annex 2 Designated EHV charges'!$A:$O,2,0))</f>
        <v/>
      </c>
      <c r="C259" s="90" t="str">
        <f>IF($A259="","",VLOOKUP($A259,'Annex 2 Designated EHV charges'!$A:$O,3,0))</f>
        <v/>
      </c>
      <c r="D259" s="89" t="str">
        <f>IF($A259="","",VLOOKUP($A259,'Annex 2 Designated EHV charges'!$A:$O,7,0))</f>
        <v/>
      </c>
      <c r="E259" s="94" t="str">
        <f>IFERROR(IF(VLOOKUP($A259,'Annex 2 Designated EHV charges'!$A:$O,9,FALSE)=0,"",VLOOKUP($A259,'Annex 2 Designated EHV charges'!$A:$O,9,FALSE)),"")</f>
        <v/>
      </c>
      <c r="F259" s="95" t="str">
        <f>IFERROR(IF(VLOOKUP($A259,'Annex 2 Designated EHV charges'!$A:$O,10,FALSE)=0,"",VLOOKUP($A259,'Annex 2 Designated EHV charges'!$A:$O,10,FALSE)),"")</f>
        <v/>
      </c>
      <c r="G259" s="96" t="str">
        <f>IFERROR(IF(VLOOKUP($A259,'Annex 2 Designated EHV charges'!$A:$O,11,FALSE)=0,"",VLOOKUP($A259,'Annex 2 Designated EHV charges'!$A:$O,11,FALSE)),"")</f>
        <v/>
      </c>
      <c r="H259" s="96" t="str">
        <f>IFERROR(IF(VLOOKUP($A259,'Annex 2 Designated EHV charges'!$A:$O,12,FALSE)=0,"",VLOOKUP($A259,'Annex 2 Designated EHV charges'!$A:$O,12,FALSE)),"")</f>
        <v/>
      </c>
    </row>
    <row r="260" spans="1:8" x14ac:dyDescent="0.25">
      <c r="A260" s="89" t="str">
        <f t="array" ref="A260">IFERROR(INDEX('Annex 2 Designated EHV charges'!$A$12:$A$12, MATCH(0, IF(ISBLANK('Annex 2 Designated EHV charges'!$A$12:$A$12),1, COUNTIF(A$5:$A259, 'Annex 2 Designated EHV charges'!$A$12:$A$12)), 0)),"")</f>
        <v/>
      </c>
      <c r="B260" s="89" t="str">
        <f>IF($A260="","",VLOOKUP($A260,'Annex 2 Designated EHV charges'!$A:$O,2,0))</f>
        <v/>
      </c>
      <c r="C260" s="90" t="str">
        <f>IF($A260="","",VLOOKUP($A260,'Annex 2 Designated EHV charges'!$A:$O,3,0))</f>
        <v/>
      </c>
      <c r="D260" s="89" t="str">
        <f>IF($A260="","",VLOOKUP($A260,'Annex 2 Designated EHV charges'!$A:$O,7,0))</f>
        <v/>
      </c>
      <c r="E260" s="94" t="str">
        <f>IFERROR(IF(VLOOKUP($A260,'Annex 2 Designated EHV charges'!$A:$O,9,FALSE)=0,"",VLOOKUP($A260,'Annex 2 Designated EHV charges'!$A:$O,9,FALSE)),"")</f>
        <v/>
      </c>
      <c r="F260" s="95" t="str">
        <f>IFERROR(IF(VLOOKUP($A260,'Annex 2 Designated EHV charges'!$A:$O,10,FALSE)=0,"",VLOOKUP($A260,'Annex 2 Designated EHV charges'!$A:$O,10,FALSE)),"")</f>
        <v/>
      </c>
      <c r="G260" s="96" t="str">
        <f>IFERROR(IF(VLOOKUP($A260,'Annex 2 Designated EHV charges'!$A:$O,11,FALSE)=0,"",VLOOKUP($A260,'Annex 2 Designated EHV charges'!$A:$O,11,FALSE)),"")</f>
        <v/>
      </c>
      <c r="H260" s="96" t="str">
        <f>IFERROR(IF(VLOOKUP($A260,'Annex 2 Designated EHV charges'!$A:$O,12,FALSE)=0,"",VLOOKUP($A260,'Annex 2 Designated EHV charges'!$A:$O,12,FALSE)),"")</f>
        <v/>
      </c>
    </row>
    <row r="261" spans="1:8" x14ac:dyDescent="0.25">
      <c r="A261" s="89" t="str">
        <f t="array" ref="A261">IFERROR(INDEX('Annex 2 Designated EHV charges'!$A$12:$A$12, MATCH(0, IF(ISBLANK('Annex 2 Designated EHV charges'!$A$12:$A$12),1, COUNTIF(A$5:$A260, 'Annex 2 Designated EHV charges'!$A$12:$A$12)), 0)),"")</f>
        <v/>
      </c>
      <c r="B261" s="89" t="str">
        <f>IF($A261="","",VLOOKUP($A261,'Annex 2 Designated EHV charges'!$A:$O,2,0))</f>
        <v/>
      </c>
      <c r="C261" s="90" t="str">
        <f>IF($A261="","",VLOOKUP($A261,'Annex 2 Designated EHV charges'!$A:$O,3,0))</f>
        <v/>
      </c>
      <c r="D261" s="89" t="str">
        <f>IF($A261="","",VLOOKUP($A261,'Annex 2 Designated EHV charges'!$A:$O,7,0))</f>
        <v/>
      </c>
      <c r="E261" s="94" t="str">
        <f>IFERROR(IF(VLOOKUP($A261,'Annex 2 Designated EHV charges'!$A:$O,9,FALSE)=0,"",VLOOKUP($A261,'Annex 2 Designated EHV charges'!$A:$O,9,FALSE)),"")</f>
        <v/>
      </c>
      <c r="F261" s="95" t="str">
        <f>IFERROR(IF(VLOOKUP($A261,'Annex 2 Designated EHV charges'!$A:$O,10,FALSE)=0,"",VLOOKUP($A261,'Annex 2 Designated EHV charges'!$A:$O,10,FALSE)),"")</f>
        <v/>
      </c>
      <c r="G261" s="96" t="str">
        <f>IFERROR(IF(VLOOKUP($A261,'Annex 2 Designated EHV charges'!$A:$O,11,FALSE)=0,"",VLOOKUP($A261,'Annex 2 Designated EHV charges'!$A:$O,11,FALSE)),"")</f>
        <v/>
      </c>
      <c r="H261" s="96" t="str">
        <f>IFERROR(IF(VLOOKUP($A261,'Annex 2 Designated EHV charges'!$A:$O,12,FALSE)=0,"",VLOOKUP($A261,'Annex 2 Designated EHV charges'!$A:$O,12,FALSE)),"")</f>
        <v/>
      </c>
    </row>
    <row r="262" spans="1:8" x14ac:dyDescent="0.25">
      <c r="A262" s="89" t="str">
        <f t="array" ref="A262">IFERROR(INDEX('Annex 2 Designated EHV charges'!$A$12:$A$12, MATCH(0, IF(ISBLANK('Annex 2 Designated EHV charges'!$A$12:$A$12),1, COUNTIF(A$5:$A261, 'Annex 2 Designated EHV charges'!$A$12:$A$12)), 0)),"")</f>
        <v/>
      </c>
      <c r="B262" s="89" t="str">
        <f>IF($A262="","",VLOOKUP($A262,'Annex 2 Designated EHV charges'!$A:$O,2,0))</f>
        <v/>
      </c>
      <c r="C262" s="90" t="str">
        <f>IF($A262="","",VLOOKUP($A262,'Annex 2 Designated EHV charges'!$A:$O,3,0))</f>
        <v/>
      </c>
      <c r="D262" s="89" t="str">
        <f>IF($A262="","",VLOOKUP($A262,'Annex 2 Designated EHV charges'!$A:$O,7,0))</f>
        <v/>
      </c>
      <c r="E262" s="94" t="str">
        <f>IFERROR(IF(VLOOKUP($A262,'Annex 2 Designated EHV charges'!$A:$O,9,FALSE)=0,"",VLOOKUP($A262,'Annex 2 Designated EHV charges'!$A:$O,9,FALSE)),"")</f>
        <v/>
      </c>
      <c r="F262" s="95" t="str">
        <f>IFERROR(IF(VLOOKUP($A262,'Annex 2 Designated EHV charges'!$A:$O,10,FALSE)=0,"",VLOOKUP($A262,'Annex 2 Designated EHV charges'!$A:$O,10,FALSE)),"")</f>
        <v/>
      </c>
      <c r="G262" s="96" t="str">
        <f>IFERROR(IF(VLOOKUP($A262,'Annex 2 Designated EHV charges'!$A:$O,11,FALSE)=0,"",VLOOKUP($A262,'Annex 2 Designated EHV charges'!$A:$O,11,FALSE)),"")</f>
        <v/>
      </c>
      <c r="H262" s="96" t="str">
        <f>IFERROR(IF(VLOOKUP($A262,'Annex 2 Designated EHV charges'!$A:$O,12,FALSE)=0,"",VLOOKUP($A262,'Annex 2 Designated EHV charges'!$A:$O,12,FALSE)),"")</f>
        <v/>
      </c>
    </row>
    <row r="263" spans="1:8" x14ac:dyDescent="0.25">
      <c r="A263" s="89" t="str">
        <f t="array" ref="A263">IFERROR(INDEX('Annex 2 Designated EHV charges'!$A$12:$A$12, MATCH(0, IF(ISBLANK('Annex 2 Designated EHV charges'!$A$12:$A$12),1, COUNTIF(A$5:$A262, 'Annex 2 Designated EHV charges'!$A$12:$A$12)), 0)),"")</f>
        <v/>
      </c>
      <c r="B263" s="89" t="str">
        <f>IF($A263="","",VLOOKUP($A263,'Annex 2 Designated EHV charges'!$A:$O,2,0))</f>
        <v/>
      </c>
      <c r="C263" s="90" t="str">
        <f>IF($A263="","",VLOOKUP($A263,'Annex 2 Designated EHV charges'!$A:$O,3,0))</f>
        <v/>
      </c>
      <c r="D263" s="89" t="str">
        <f>IF($A263="","",VLOOKUP($A263,'Annex 2 Designated EHV charges'!$A:$O,7,0))</f>
        <v/>
      </c>
      <c r="E263" s="94" t="str">
        <f>IFERROR(IF(VLOOKUP($A263,'Annex 2 Designated EHV charges'!$A:$O,9,FALSE)=0,"",VLOOKUP($A263,'Annex 2 Designated EHV charges'!$A:$O,9,FALSE)),"")</f>
        <v/>
      </c>
      <c r="F263" s="95" t="str">
        <f>IFERROR(IF(VLOOKUP($A263,'Annex 2 Designated EHV charges'!$A:$O,10,FALSE)=0,"",VLOOKUP($A263,'Annex 2 Designated EHV charges'!$A:$O,10,FALSE)),"")</f>
        <v/>
      </c>
      <c r="G263" s="96" t="str">
        <f>IFERROR(IF(VLOOKUP($A263,'Annex 2 Designated EHV charges'!$A:$O,11,FALSE)=0,"",VLOOKUP($A263,'Annex 2 Designated EHV charges'!$A:$O,11,FALSE)),"")</f>
        <v/>
      </c>
      <c r="H263" s="96" t="str">
        <f>IFERROR(IF(VLOOKUP($A263,'Annex 2 Designated EHV charges'!$A:$O,12,FALSE)=0,"",VLOOKUP($A263,'Annex 2 Designated EHV charges'!$A:$O,12,FALSE)),"")</f>
        <v/>
      </c>
    </row>
    <row r="264" spans="1:8" x14ac:dyDescent="0.25">
      <c r="A264" s="89" t="str">
        <f t="array" ref="A264">IFERROR(INDEX('Annex 2 Designated EHV charges'!$A$12:$A$12, MATCH(0, IF(ISBLANK('Annex 2 Designated EHV charges'!$A$12:$A$12),1, COUNTIF(A$5:$A263, 'Annex 2 Designated EHV charges'!$A$12:$A$12)), 0)),"")</f>
        <v/>
      </c>
      <c r="B264" s="89" t="str">
        <f>IF($A264="","",VLOOKUP($A264,'Annex 2 Designated EHV charges'!$A:$O,2,0))</f>
        <v/>
      </c>
      <c r="C264" s="90" t="str">
        <f>IF($A264="","",VLOOKUP($A264,'Annex 2 Designated EHV charges'!$A:$O,3,0))</f>
        <v/>
      </c>
      <c r="D264" s="89" t="str">
        <f>IF($A264="","",VLOOKUP($A264,'Annex 2 Designated EHV charges'!$A:$O,7,0))</f>
        <v/>
      </c>
      <c r="E264" s="94" t="str">
        <f>IFERROR(IF(VLOOKUP($A264,'Annex 2 Designated EHV charges'!$A:$O,9,FALSE)=0,"",VLOOKUP($A264,'Annex 2 Designated EHV charges'!$A:$O,9,FALSE)),"")</f>
        <v/>
      </c>
      <c r="F264" s="95" t="str">
        <f>IFERROR(IF(VLOOKUP($A264,'Annex 2 Designated EHV charges'!$A:$O,10,FALSE)=0,"",VLOOKUP($A264,'Annex 2 Designated EHV charges'!$A:$O,10,FALSE)),"")</f>
        <v/>
      </c>
      <c r="G264" s="96" t="str">
        <f>IFERROR(IF(VLOOKUP($A264,'Annex 2 Designated EHV charges'!$A:$O,11,FALSE)=0,"",VLOOKUP($A264,'Annex 2 Designated EHV charges'!$A:$O,11,FALSE)),"")</f>
        <v/>
      </c>
      <c r="H264" s="96" t="str">
        <f>IFERROR(IF(VLOOKUP($A264,'Annex 2 Designated EHV charges'!$A:$O,12,FALSE)=0,"",VLOOKUP($A264,'Annex 2 Designated EHV charges'!$A:$O,12,FALSE)),"")</f>
        <v/>
      </c>
    </row>
    <row r="265" spans="1:8" x14ac:dyDescent="0.25">
      <c r="A265" s="89" t="str">
        <f t="array" ref="A265">IFERROR(INDEX('Annex 2 Designated EHV charges'!$A$12:$A$12, MATCH(0, IF(ISBLANK('Annex 2 Designated EHV charges'!$A$12:$A$12),1, COUNTIF(A$5:$A264, 'Annex 2 Designated EHV charges'!$A$12:$A$12)), 0)),"")</f>
        <v/>
      </c>
      <c r="B265" s="89" t="str">
        <f>IF($A265="","",VLOOKUP($A265,'Annex 2 Designated EHV charges'!$A:$O,2,0))</f>
        <v/>
      </c>
      <c r="C265" s="90" t="str">
        <f>IF($A265="","",VLOOKUP($A265,'Annex 2 Designated EHV charges'!$A:$O,3,0))</f>
        <v/>
      </c>
      <c r="D265" s="89" t="str">
        <f>IF($A265="","",VLOOKUP($A265,'Annex 2 Designated EHV charges'!$A:$O,7,0))</f>
        <v/>
      </c>
      <c r="E265" s="94" t="str">
        <f>IFERROR(IF(VLOOKUP($A265,'Annex 2 Designated EHV charges'!$A:$O,9,FALSE)=0,"",VLOOKUP($A265,'Annex 2 Designated EHV charges'!$A:$O,9,FALSE)),"")</f>
        <v/>
      </c>
      <c r="F265" s="95" t="str">
        <f>IFERROR(IF(VLOOKUP($A265,'Annex 2 Designated EHV charges'!$A:$O,10,FALSE)=0,"",VLOOKUP($A265,'Annex 2 Designated EHV charges'!$A:$O,10,FALSE)),"")</f>
        <v/>
      </c>
      <c r="G265" s="96" t="str">
        <f>IFERROR(IF(VLOOKUP($A265,'Annex 2 Designated EHV charges'!$A:$O,11,FALSE)=0,"",VLOOKUP($A265,'Annex 2 Designated EHV charges'!$A:$O,11,FALSE)),"")</f>
        <v/>
      </c>
      <c r="H265" s="96" t="str">
        <f>IFERROR(IF(VLOOKUP($A265,'Annex 2 Designated EHV charges'!$A:$O,12,FALSE)=0,"",VLOOKUP($A265,'Annex 2 Designated EHV charges'!$A:$O,12,FALSE)),"")</f>
        <v/>
      </c>
    </row>
    <row r="266" spans="1:8" x14ac:dyDescent="0.25">
      <c r="A266" s="89" t="str">
        <f t="array" ref="A266">IFERROR(INDEX('Annex 2 Designated EHV charges'!$A$12:$A$12, MATCH(0, IF(ISBLANK('Annex 2 Designated EHV charges'!$A$12:$A$12),1, COUNTIF(A$5:$A265, 'Annex 2 Designated EHV charges'!$A$12:$A$12)), 0)),"")</f>
        <v/>
      </c>
      <c r="B266" s="89" t="str">
        <f>IF($A266="","",VLOOKUP($A266,'Annex 2 Designated EHV charges'!$A:$O,2,0))</f>
        <v/>
      </c>
      <c r="C266" s="90" t="str">
        <f>IF($A266="","",VLOOKUP($A266,'Annex 2 Designated EHV charges'!$A:$O,3,0))</f>
        <v/>
      </c>
      <c r="D266" s="89" t="str">
        <f>IF($A266="","",VLOOKUP($A266,'Annex 2 Designated EHV charges'!$A:$O,7,0))</f>
        <v/>
      </c>
      <c r="E266" s="94" t="str">
        <f>IFERROR(IF(VLOOKUP($A266,'Annex 2 Designated EHV charges'!$A:$O,9,FALSE)=0,"",VLOOKUP($A266,'Annex 2 Designated EHV charges'!$A:$O,9,FALSE)),"")</f>
        <v/>
      </c>
      <c r="F266" s="95" t="str">
        <f>IFERROR(IF(VLOOKUP($A266,'Annex 2 Designated EHV charges'!$A:$O,10,FALSE)=0,"",VLOOKUP($A266,'Annex 2 Designated EHV charges'!$A:$O,10,FALSE)),"")</f>
        <v/>
      </c>
      <c r="G266" s="96" t="str">
        <f>IFERROR(IF(VLOOKUP($A266,'Annex 2 Designated EHV charges'!$A:$O,11,FALSE)=0,"",VLOOKUP($A266,'Annex 2 Designated EHV charges'!$A:$O,11,FALSE)),"")</f>
        <v/>
      </c>
      <c r="H266" s="96" t="str">
        <f>IFERROR(IF(VLOOKUP($A266,'Annex 2 Designated EHV charges'!$A:$O,12,FALSE)=0,"",VLOOKUP($A266,'Annex 2 Designated EHV charges'!$A:$O,12,FALSE)),"")</f>
        <v/>
      </c>
    </row>
    <row r="267" spans="1:8" x14ac:dyDescent="0.25">
      <c r="A267" s="89" t="str">
        <f t="array" ref="A267">IFERROR(INDEX('Annex 2 Designated EHV charges'!$A$12:$A$12, MATCH(0, IF(ISBLANK('Annex 2 Designated EHV charges'!$A$12:$A$12),1, COUNTIF(A$5:$A266, 'Annex 2 Designated EHV charges'!$A$12:$A$12)), 0)),"")</f>
        <v/>
      </c>
      <c r="B267" s="89" t="str">
        <f>IF($A267="","",VLOOKUP($A267,'Annex 2 Designated EHV charges'!$A:$O,2,0))</f>
        <v/>
      </c>
      <c r="C267" s="90" t="str">
        <f>IF($A267="","",VLOOKUP($A267,'Annex 2 Designated EHV charges'!$A:$O,3,0))</f>
        <v/>
      </c>
      <c r="D267" s="89" t="str">
        <f>IF($A267="","",VLOOKUP($A267,'Annex 2 Designated EHV charges'!$A:$O,7,0))</f>
        <v/>
      </c>
      <c r="E267" s="94" t="str">
        <f>IFERROR(IF(VLOOKUP($A267,'Annex 2 Designated EHV charges'!$A:$O,9,FALSE)=0,"",VLOOKUP($A267,'Annex 2 Designated EHV charges'!$A:$O,9,FALSE)),"")</f>
        <v/>
      </c>
      <c r="F267" s="95" t="str">
        <f>IFERROR(IF(VLOOKUP($A267,'Annex 2 Designated EHV charges'!$A:$O,10,FALSE)=0,"",VLOOKUP($A267,'Annex 2 Designated EHV charges'!$A:$O,10,FALSE)),"")</f>
        <v/>
      </c>
      <c r="G267" s="96" t="str">
        <f>IFERROR(IF(VLOOKUP($A267,'Annex 2 Designated EHV charges'!$A:$O,11,FALSE)=0,"",VLOOKUP($A267,'Annex 2 Designated EHV charges'!$A:$O,11,FALSE)),"")</f>
        <v/>
      </c>
      <c r="H267" s="96" t="str">
        <f>IFERROR(IF(VLOOKUP($A267,'Annex 2 Designated EHV charges'!$A:$O,12,FALSE)=0,"",VLOOKUP($A267,'Annex 2 Designated EHV charges'!$A:$O,12,FALSE)),"")</f>
        <v/>
      </c>
    </row>
    <row r="268" spans="1:8" x14ac:dyDescent="0.25">
      <c r="A268" s="89" t="str">
        <f t="array" ref="A268">IFERROR(INDEX('Annex 2 Designated EHV charges'!$A$12:$A$12, MATCH(0, IF(ISBLANK('Annex 2 Designated EHV charges'!$A$12:$A$12),1, COUNTIF(A$5:$A267, 'Annex 2 Designated EHV charges'!$A$12:$A$12)), 0)),"")</f>
        <v/>
      </c>
      <c r="B268" s="89" t="str">
        <f>IF($A268="","",VLOOKUP($A268,'Annex 2 Designated EHV charges'!$A:$O,2,0))</f>
        <v/>
      </c>
      <c r="C268" s="90" t="str">
        <f>IF($A268="","",VLOOKUP($A268,'Annex 2 Designated EHV charges'!$A:$O,3,0))</f>
        <v/>
      </c>
      <c r="D268" s="89" t="str">
        <f>IF($A268="","",VLOOKUP($A268,'Annex 2 Designated EHV charges'!$A:$O,7,0))</f>
        <v/>
      </c>
      <c r="E268" s="94" t="str">
        <f>IFERROR(IF(VLOOKUP($A268,'Annex 2 Designated EHV charges'!$A:$O,9,FALSE)=0,"",VLOOKUP($A268,'Annex 2 Designated EHV charges'!$A:$O,9,FALSE)),"")</f>
        <v/>
      </c>
      <c r="F268" s="95" t="str">
        <f>IFERROR(IF(VLOOKUP($A268,'Annex 2 Designated EHV charges'!$A:$O,10,FALSE)=0,"",VLOOKUP($A268,'Annex 2 Designated EHV charges'!$A:$O,10,FALSE)),"")</f>
        <v/>
      </c>
      <c r="G268" s="96" t="str">
        <f>IFERROR(IF(VLOOKUP($A268,'Annex 2 Designated EHV charges'!$A:$O,11,FALSE)=0,"",VLOOKUP($A268,'Annex 2 Designated EHV charges'!$A:$O,11,FALSE)),"")</f>
        <v/>
      </c>
      <c r="H268" s="96" t="str">
        <f>IFERROR(IF(VLOOKUP($A268,'Annex 2 Designated EHV charges'!$A:$O,12,FALSE)=0,"",VLOOKUP($A268,'Annex 2 Designated EHV charges'!$A:$O,12,FALSE)),"")</f>
        <v/>
      </c>
    </row>
    <row r="269" spans="1:8" x14ac:dyDescent="0.25">
      <c r="A269" s="89" t="str">
        <f t="array" ref="A269">IFERROR(INDEX('Annex 2 Designated EHV charges'!$A$12:$A$12, MATCH(0, IF(ISBLANK('Annex 2 Designated EHV charges'!$A$12:$A$12),1, COUNTIF(A$5:$A268, 'Annex 2 Designated EHV charges'!$A$12:$A$12)), 0)),"")</f>
        <v/>
      </c>
      <c r="B269" s="89" t="str">
        <f>IF($A269="","",VLOOKUP($A269,'Annex 2 Designated EHV charges'!$A:$O,2,0))</f>
        <v/>
      </c>
      <c r="C269" s="90" t="str">
        <f>IF($A269="","",VLOOKUP($A269,'Annex 2 Designated EHV charges'!$A:$O,3,0))</f>
        <v/>
      </c>
      <c r="D269" s="89" t="str">
        <f>IF($A269="","",VLOOKUP($A269,'Annex 2 Designated EHV charges'!$A:$O,7,0))</f>
        <v/>
      </c>
      <c r="E269" s="94" t="str">
        <f>IFERROR(IF(VLOOKUP($A269,'Annex 2 Designated EHV charges'!$A:$O,9,FALSE)=0,"",VLOOKUP($A269,'Annex 2 Designated EHV charges'!$A:$O,9,FALSE)),"")</f>
        <v/>
      </c>
      <c r="F269" s="95" t="str">
        <f>IFERROR(IF(VLOOKUP($A269,'Annex 2 Designated EHV charges'!$A:$O,10,FALSE)=0,"",VLOOKUP($A269,'Annex 2 Designated EHV charges'!$A:$O,10,FALSE)),"")</f>
        <v/>
      </c>
      <c r="G269" s="96" t="str">
        <f>IFERROR(IF(VLOOKUP($A269,'Annex 2 Designated EHV charges'!$A:$O,11,FALSE)=0,"",VLOOKUP($A269,'Annex 2 Designated EHV charges'!$A:$O,11,FALSE)),"")</f>
        <v/>
      </c>
      <c r="H269" s="96" t="str">
        <f>IFERROR(IF(VLOOKUP($A269,'Annex 2 Designated EHV charges'!$A:$O,12,FALSE)=0,"",VLOOKUP($A269,'Annex 2 Designated EHV charges'!$A:$O,12,FALSE)),"")</f>
        <v/>
      </c>
    </row>
    <row r="270" spans="1:8" x14ac:dyDescent="0.25">
      <c r="A270" s="89" t="str">
        <f t="array" ref="A270">IFERROR(INDEX('Annex 2 Designated EHV charges'!$A$12:$A$12, MATCH(0, IF(ISBLANK('Annex 2 Designated EHV charges'!$A$12:$A$12),1, COUNTIF(A$5:$A269, 'Annex 2 Designated EHV charges'!$A$12:$A$12)), 0)),"")</f>
        <v/>
      </c>
      <c r="B270" s="89" t="str">
        <f>IF($A270="","",VLOOKUP($A270,'Annex 2 Designated EHV charges'!$A:$O,2,0))</f>
        <v/>
      </c>
      <c r="C270" s="90" t="str">
        <f>IF($A270="","",VLOOKUP($A270,'Annex 2 Designated EHV charges'!$A:$O,3,0))</f>
        <v/>
      </c>
      <c r="D270" s="89" t="str">
        <f>IF($A270="","",VLOOKUP($A270,'Annex 2 Designated EHV charges'!$A:$O,7,0))</f>
        <v/>
      </c>
      <c r="E270" s="94" t="str">
        <f>IFERROR(IF(VLOOKUP($A270,'Annex 2 Designated EHV charges'!$A:$O,9,FALSE)=0,"",VLOOKUP($A270,'Annex 2 Designated EHV charges'!$A:$O,9,FALSE)),"")</f>
        <v/>
      </c>
      <c r="F270" s="95" t="str">
        <f>IFERROR(IF(VLOOKUP($A270,'Annex 2 Designated EHV charges'!$A:$O,10,FALSE)=0,"",VLOOKUP($A270,'Annex 2 Designated EHV charges'!$A:$O,10,FALSE)),"")</f>
        <v/>
      </c>
      <c r="G270" s="96" t="str">
        <f>IFERROR(IF(VLOOKUP($A270,'Annex 2 Designated EHV charges'!$A:$O,11,FALSE)=0,"",VLOOKUP($A270,'Annex 2 Designated EHV charges'!$A:$O,11,FALSE)),"")</f>
        <v/>
      </c>
      <c r="H270" s="96" t="str">
        <f>IFERROR(IF(VLOOKUP($A270,'Annex 2 Designated EHV charges'!$A:$O,12,FALSE)=0,"",VLOOKUP($A270,'Annex 2 Designated EHV charges'!$A:$O,12,FALSE)),"")</f>
        <v/>
      </c>
    </row>
    <row r="271" spans="1:8" x14ac:dyDescent="0.25">
      <c r="A271" s="89" t="str">
        <f t="array" ref="A271">IFERROR(INDEX('Annex 2 Designated EHV charges'!$A$12:$A$12, MATCH(0, IF(ISBLANK('Annex 2 Designated EHV charges'!$A$12:$A$12),1, COUNTIF(A$5:$A270, 'Annex 2 Designated EHV charges'!$A$12:$A$12)), 0)),"")</f>
        <v/>
      </c>
      <c r="B271" s="89" t="str">
        <f>IF($A271="","",VLOOKUP($A271,'Annex 2 Designated EHV charges'!$A:$O,2,0))</f>
        <v/>
      </c>
      <c r="C271" s="90" t="str">
        <f>IF($A271="","",VLOOKUP($A271,'Annex 2 Designated EHV charges'!$A:$O,3,0))</f>
        <v/>
      </c>
      <c r="D271" s="89" t="str">
        <f>IF($A271="","",VLOOKUP($A271,'Annex 2 Designated EHV charges'!$A:$O,7,0))</f>
        <v/>
      </c>
      <c r="E271" s="94" t="str">
        <f>IFERROR(IF(VLOOKUP($A271,'Annex 2 Designated EHV charges'!$A:$O,9,FALSE)=0,"",VLOOKUP($A271,'Annex 2 Designated EHV charges'!$A:$O,9,FALSE)),"")</f>
        <v/>
      </c>
      <c r="F271" s="95" t="str">
        <f>IFERROR(IF(VLOOKUP($A271,'Annex 2 Designated EHV charges'!$A:$O,10,FALSE)=0,"",VLOOKUP($A271,'Annex 2 Designated EHV charges'!$A:$O,10,FALSE)),"")</f>
        <v/>
      </c>
      <c r="G271" s="96" t="str">
        <f>IFERROR(IF(VLOOKUP($A271,'Annex 2 Designated EHV charges'!$A:$O,11,FALSE)=0,"",VLOOKUP($A271,'Annex 2 Designated EHV charges'!$A:$O,11,FALSE)),"")</f>
        <v/>
      </c>
      <c r="H271" s="96" t="str">
        <f>IFERROR(IF(VLOOKUP($A271,'Annex 2 Designated EHV charges'!$A:$O,12,FALSE)=0,"",VLOOKUP($A271,'Annex 2 Designated EHV charges'!$A:$O,12,FALSE)),"")</f>
        <v/>
      </c>
    </row>
    <row r="272" spans="1:8" x14ac:dyDescent="0.25">
      <c r="A272" s="89" t="str">
        <f t="array" ref="A272">IFERROR(INDEX('Annex 2 Designated EHV charges'!$A$12:$A$12, MATCH(0, IF(ISBLANK('Annex 2 Designated EHV charges'!$A$12:$A$12),1, COUNTIF(A$5:$A271, 'Annex 2 Designated EHV charges'!$A$12:$A$12)), 0)),"")</f>
        <v/>
      </c>
      <c r="B272" s="89" t="str">
        <f>IF($A272="","",VLOOKUP($A272,'Annex 2 Designated EHV charges'!$A:$O,2,0))</f>
        <v/>
      </c>
      <c r="C272" s="90" t="str">
        <f>IF($A272="","",VLOOKUP($A272,'Annex 2 Designated EHV charges'!$A:$O,3,0))</f>
        <v/>
      </c>
      <c r="D272" s="89" t="str">
        <f>IF($A272="","",VLOOKUP($A272,'Annex 2 Designated EHV charges'!$A:$O,7,0))</f>
        <v/>
      </c>
      <c r="E272" s="94" t="str">
        <f>IFERROR(IF(VLOOKUP($A272,'Annex 2 Designated EHV charges'!$A:$O,9,FALSE)=0,"",VLOOKUP($A272,'Annex 2 Designated EHV charges'!$A:$O,9,FALSE)),"")</f>
        <v/>
      </c>
      <c r="F272" s="95" t="str">
        <f>IFERROR(IF(VLOOKUP($A272,'Annex 2 Designated EHV charges'!$A:$O,10,FALSE)=0,"",VLOOKUP($A272,'Annex 2 Designated EHV charges'!$A:$O,10,FALSE)),"")</f>
        <v/>
      </c>
      <c r="G272" s="96" t="str">
        <f>IFERROR(IF(VLOOKUP($A272,'Annex 2 Designated EHV charges'!$A:$O,11,FALSE)=0,"",VLOOKUP($A272,'Annex 2 Designated EHV charges'!$A:$O,11,FALSE)),"")</f>
        <v/>
      </c>
      <c r="H272" s="96" t="str">
        <f>IFERROR(IF(VLOOKUP($A272,'Annex 2 Designated EHV charges'!$A:$O,12,FALSE)=0,"",VLOOKUP($A272,'Annex 2 Designated EHV charges'!$A:$O,12,FALSE)),"")</f>
        <v/>
      </c>
    </row>
    <row r="273" spans="1:8" x14ac:dyDescent="0.25">
      <c r="A273" s="89" t="str">
        <f t="array" ref="A273">IFERROR(INDEX('Annex 2 Designated EHV charges'!$A$12:$A$12, MATCH(0, IF(ISBLANK('Annex 2 Designated EHV charges'!$A$12:$A$12),1, COUNTIF(A$5:$A272, 'Annex 2 Designated EHV charges'!$A$12:$A$12)), 0)),"")</f>
        <v/>
      </c>
      <c r="B273" s="89" t="str">
        <f>IF($A273="","",VLOOKUP($A273,'Annex 2 Designated EHV charges'!$A:$O,2,0))</f>
        <v/>
      </c>
      <c r="C273" s="90" t="str">
        <f>IF($A273="","",VLOOKUP($A273,'Annex 2 Designated EHV charges'!$A:$O,3,0))</f>
        <v/>
      </c>
      <c r="D273" s="89" t="str">
        <f>IF($A273="","",VLOOKUP($A273,'Annex 2 Designated EHV charges'!$A:$O,7,0))</f>
        <v/>
      </c>
      <c r="E273" s="94" t="str">
        <f>IFERROR(IF(VLOOKUP($A273,'Annex 2 Designated EHV charges'!$A:$O,9,FALSE)=0,"",VLOOKUP($A273,'Annex 2 Designated EHV charges'!$A:$O,9,FALSE)),"")</f>
        <v/>
      </c>
      <c r="F273" s="95" t="str">
        <f>IFERROR(IF(VLOOKUP($A273,'Annex 2 Designated EHV charges'!$A:$O,10,FALSE)=0,"",VLOOKUP($A273,'Annex 2 Designated EHV charges'!$A:$O,10,FALSE)),"")</f>
        <v/>
      </c>
      <c r="G273" s="96" t="str">
        <f>IFERROR(IF(VLOOKUP($A273,'Annex 2 Designated EHV charges'!$A:$O,11,FALSE)=0,"",VLOOKUP($A273,'Annex 2 Designated EHV charges'!$A:$O,11,FALSE)),"")</f>
        <v/>
      </c>
      <c r="H273" s="96" t="str">
        <f>IFERROR(IF(VLOOKUP($A273,'Annex 2 Designated EHV charges'!$A:$O,12,FALSE)=0,"",VLOOKUP($A273,'Annex 2 Designated EHV charges'!$A:$O,12,FALSE)),"")</f>
        <v/>
      </c>
    </row>
    <row r="274" spans="1:8" x14ac:dyDescent="0.25">
      <c r="A274" s="89" t="str">
        <f t="array" ref="A274">IFERROR(INDEX('Annex 2 Designated EHV charges'!$A$12:$A$12, MATCH(0, IF(ISBLANK('Annex 2 Designated EHV charges'!$A$12:$A$12),1, COUNTIF(A$5:$A273, 'Annex 2 Designated EHV charges'!$A$12:$A$12)), 0)),"")</f>
        <v/>
      </c>
      <c r="B274" s="89" t="str">
        <f>IF($A274="","",VLOOKUP($A274,'Annex 2 Designated EHV charges'!$A:$O,2,0))</f>
        <v/>
      </c>
      <c r="C274" s="90" t="str">
        <f>IF($A274="","",VLOOKUP($A274,'Annex 2 Designated EHV charges'!$A:$O,3,0))</f>
        <v/>
      </c>
      <c r="D274" s="89" t="str">
        <f>IF($A274="","",VLOOKUP($A274,'Annex 2 Designated EHV charges'!$A:$O,7,0))</f>
        <v/>
      </c>
      <c r="E274" s="94" t="str">
        <f>IFERROR(IF(VLOOKUP($A274,'Annex 2 Designated EHV charges'!$A:$O,9,FALSE)=0,"",VLOOKUP($A274,'Annex 2 Designated EHV charges'!$A:$O,9,FALSE)),"")</f>
        <v/>
      </c>
      <c r="F274" s="95" t="str">
        <f>IFERROR(IF(VLOOKUP($A274,'Annex 2 Designated EHV charges'!$A:$O,10,FALSE)=0,"",VLOOKUP($A274,'Annex 2 Designated EHV charges'!$A:$O,10,FALSE)),"")</f>
        <v/>
      </c>
      <c r="G274" s="96" t="str">
        <f>IFERROR(IF(VLOOKUP($A274,'Annex 2 Designated EHV charges'!$A:$O,11,FALSE)=0,"",VLOOKUP($A274,'Annex 2 Designated EHV charges'!$A:$O,11,FALSE)),"")</f>
        <v/>
      </c>
      <c r="H274" s="96" t="str">
        <f>IFERROR(IF(VLOOKUP($A274,'Annex 2 Designated EHV charges'!$A:$O,12,FALSE)=0,"",VLOOKUP($A274,'Annex 2 Designated EHV charges'!$A:$O,12,FALSE)),"")</f>
        <v/>
      </c>
    </row>
    <row r="275" spans="1:8" x14ac:dyDescent="0.25">
      <c r="A275" s="89" t="str">
        <f t="array" ref="A275">IFERROR(INDEX('Annex 2 Designated EHV charges'!$A$12:$A$12, MATCH(0, IF(ISBLANK('Annex 2 Designated EHV charges'!$A$12:$A$12),1, COUNTIF(A$5:$A274, 'Annex 2 Designated EHV charges'!$A$12:$A$12)), 0)),"")</f>
        <v/>
      </c>
      <c r="B275" s="89" t="str">
        <f>IF($A275="","",VLOOKUP($A275,'Annex 2 Designated EHV charges'!$A:$O,2,0))</f>
        <v/>
      </c>
      <c r="C275" s="90" t="str">
        <f>IF($A275="","",VLOOKUP($A275,'Annex 2 Designated EHV charges'!$A:$O,3,0))</f>
        <v/>
      </c>
      <c r="D275" s="89" t="str">
        <f>IF($A275="","",VLOOKUP($A275,'Annex 2 Designated EHV charges'!$A:$O,7,0))</f>
        <v/>
      </c>
      <c r="E275" s="94" t="str">
        <f>IFERROR(IF(VLOOKUP($A275,'Annex 2 Designated EHV charges'!$A:$O,9,FALSE)=0,"",VLOOKUP($A275,'Annex 2 Designated EHV charges'!$A:$O,9,FALSE)),"")</f>
        <v/>
      </c>
      <c r="F275" s="95" t="str">
        <f>IFERROR(IF(VLOOKUP($A275,'Annex 2 Designated EHV charges'!$A:$O,10,FALSE)=0,"",VLOOKUP($A275,'Annex 2 Designated EHV charges'!$A:$O,10,FALSE)),"")</f>
        <v/>
      </c>
      <c r="G275" s="96" t="str">
        <f>IFERROR(IF(VLOOKUP($A275,'Annex 2 Designated EHV charges'!$A:$O,11,FALSE)=0,"",VLOOKUP($A275,'Annex 2 Designated EHV charges'!$A:$O,11,FALSE)),"")</f>
        <v/>
      </c>
      <c r="H275" s="96" t="str">
        <f>IFERROR(IF(VLOOKUP($A275,'Annex 2 Designated EHV charges'!$A:$O,12,FALSE)=0,"",VLOOKUP($A275,'Annex 2 Designated EHV charges'!$A:$O,12,FALSE)),"")</f>
        <v/>
      </c>
    </row>
    <row r="276" spans="1:8" x14ac:dyDescent="0.25">
      <c r="A276" s="89" t="str">
        <f t="array" ref="A276">IFERROR(INDEX('Annex 2 Designated EHV charges'!$A$12:$A$12, MATCH(0, IF(ISBLANK('Annex 2 Designated EHV charges'!$A$12:$A$12),1, COUNTIF(A$5:$A275, 'Annex 2 Designated EHV charges'!$A$12:$A$12)), 0)),"")</f>
        <v/>
      </c>
      <c r="B276" s="89" t="str">
        <f>IF($A276="","",VLOOKUP($A276,'Annex 2 Designated EHV charges'!$A:$O,2,0))</f>
        <v/>
      </c>
      <c r="C276" s="90" t="str">
        <f>IF($A276="","",VLOOKUP($A276,'Annex 2 Designated EHV charges'!$A:$O,3,0))</f>
        <v/>
      </c>
      <c r="D276" s="89" t="str">
        <f>IF($A276="","",VLOOKUP($A276,'Annex 2 Designated EHV charges'!$A:$O,7,0))</f>
        <v/>
      </c>
      <c r="E276" s="94" t="str">
        <f>IFERROR(IF(VLOOKUP($A276,'Annex 2 Designated EHV charges'!$A:$O,9,FALSE)=0,"",VLOOKUP($A276,'Annex 2 Designated EHV charges'!$A:$O,9,FALSE)),"")</f>
        <v/>
      </c>
      <c r="F276" s="95" t="str">
        <f>IFERROR(IF(VLOOKUP($A276,'Annex 2 Designated EHV charges'!$A:$O,10,FALSE)=0,"",VLOOKUP($A276,'Annex 2 Designated EHV charges'!$A:$O,10,FALSE)),"")</f>
        <v/>
      </c>
      <c r="G276" s="96" t="str">
        <f>IFERROR(IF(VLOOKUP($A276,'Annex 2 Designated EHV charges'!$A:$O,11,FALSE)=0,"",VLOOKUP($A276,'Annex 2 Designated EHV charges'!$A:$O,11,FALSE)),"")</f>
        <v/>
      </c>
      <c r="H276" s="96" t="str">
        <f>IFERROR(IF(VLOOKUP($A276,'Annex 2 Designated EHV charges'!$A:$O,12,FALSE)=0,"",VLOOKUP($A276,'Annex 2 Designated EHV charges'!$A:$O,12,FALSE)),"")</f>
        <v/>
      </c>
    </row>
    <row r="277" spans="1:8" x14ac:dyDescent="0.25">
      <c r="A277" s="89" t="str">
        <f t="array" ref="A277">IFERROR(INDEX('Annex 2 Designated EHV charges'!$A$12:$A$12, MATCH(0, IF(ISBLANK('Annex 2 Designated EHV charges'!$A$12:$A$12),1, COUNTIF(A$5:$A276, 'Annex 2 Designated EHV charges'!$A$12:$A$12)), 0)),"")</f>
        <v/>
      </c>
      <c r="B277" s="89" t="str">
        <f>IF($A277="","",VLOOKUP($A277,'Annex 2 Designated EHV charges'!$A:$O,2,0))</f>
        <v/>
      </c>
      <c r="C277" s="90" t="str">
        <f>IF($A277="","",VLOOKUP($A277,'Annex 2 Designated EHV charges'!$A:$O,3,0))</f>
        <v/>
      </c>
      <c r="D277" s="89" t="str">
        <f>IF($A277="","",VLOOKUP($A277,'Annex 2 Designated EHV charges'!$A:$O,7,0))</f>
        <v/>
      </c>
      <c r="E277" s="94" t="str">
        <f>IFERROR(IF(VLOOKUP($A277,'Annex 2 Designated EHV charges'!$A:$O,9,FALSE)=0,"",VLOOKUP($A277,'Annex 2 Designated EHV charges'!$A:$O,9,FALSE)),"")</f>
        <v/>
      </c>
      <c r="F277" s="95" t="str">
        <f>IFERROR(IF(VLOOKUP($A277,'Annex 2 Designated EHV charges'!$A:$O,10,FALSE)=0,"",VLOOKUP($A277,'Annex 2 Designated EHV charges'!$A:$O,10,FALSE)),"")</f>
        <v/>
      </c>
      <c r="G277" s="96" t="str">
        <f>IFERROR(IF(VLOOKUP($A277,'Annex 2 Designated EHV charges'!$A:$O,11,FALSE)=0,"",VLOOKUP($A277,'Annex 2 Designated EHV charges'!$A:$O,11,FALSE)),"")</f>
        <v/>
      </c>
      <c r="H277" s="96" t="str">
        <f>IFERROR(IF(VLOOKUP($A277,'Annex 2 Designated EHV charges'!$A:$O,12,FALSE)=0,"",VLOOKUP($A277,'Annex 2 Designated EHV charges'!$A:$O,12,FALSE)),"")</f>
        <v/>
      </c>
    </row>
    <row r="278" spans="1:8" x14ac:dyDescent="0.25">
      <c r="A278" s="89" t="str">
        <f t="array" ref="A278">IFERROR(INDEX('Annex 2 Designated EHV charges'!$A$12:$A$12, MATCH(0, IF(ISBLANK('Annex 2 Designated EHV charges'!$A$12:$A$12),1, COUNTIF(A$5:$A277, 'Annex 2 Designated EHV charges'!$A$12:$A$12)), 0)),"")</f>
        <v/>
      </c>
      <c r="B278" s="89" t="str">
        <f>IF($A278="","",VLOOKUP($A278,'Annex 2 Designated EHV charges'!$A:$O,2,0))</f>
        <v/>
      </c>
      <c r="C278" s="90" t="str">
        <f>IF($A278="","",VLOOKUP($A278,'Annex 2 Designated EHV charges'!$A:$O,3,0))</f>
        <v/>
      </c>
      <c r="D278" s="89" t="str">
        <f>IF($A278="","",VLOOKUP($A278,'Annex 2 Designated EHV charges'!$A:$O,7,0))</f>
        <v/>
      </c>
      <c r="E278" s="94" t="str">
        <f>IFERROR(IF(VLOOKUP($A278,'Annex 2 Designated EHV charges'!$A:$O,9,FALSE)=0,"",VLOOKUP($A278,'Annex 2 Designated EHV charges'!$A:$O,9,FALSE)),"")</f>
        <v/>
      </c>
      <c r="F278" s="95" t="str">
        <f>IFERROR(IF(VLOOKUP($A278,'Annex 2 Designated EHV charges'!$A:$O,10,FALSE)=0,"",VLOOKUP($A278,'Annex 2 Designated EHV charges'!$A:$O,10,FALSE)),"")</f>
        <v/>
      </c>
      <c r="G278" s="96" t="str">
        <f>IFERROR(IF(VLOOKUP($A278,'Annex 2 Designated EHV charges'!$A:$O,11,FALSE)=0,"",VLOOKUP($A278,'Annex 2 Designated EHV charges'!$A:$O,11,FALSE)),"")</f>
        <v/>
      </c>
      <c r="H278" s="96" t="str">
        <f>IFERROR(IF(VLOOKUP($A278,'Annex 2 Designated EHV charges'!$A:$O,12,FALSE)=0,"",VLOOKUP($A278,'Annex 2 Designated EHV charges'!$A:$O,12,FALSE)),"")</f>
        <v/>
      </c>
    </row>
    <row r="279" spans="1:8" x14ac:dyDescent="0.25">
      <c r="A279" s="89" t="str">
        <f t="array" ref="A279">IFERROR(INDEX('Annex 2 Designated EHV charges'!$A$12:$A$12, MATCH(0, IF(ISBLANK('Annex 2 Designated EHV charges'!$A$12:$A$12),1, COUNTIF(A$5:$A278, 'Annex 2 Designated EHV charges'!$A$12:$A$12)), 0)),"")</f>
        <v/>
      </c>
      <c r="B279" s="89" t="str">
        <f>IF($A279="","",VLOOKUP($A279,'Annex 2 Designated EHV charges'!$A:$O,2,0))</f>
        <v/>
      </c>
      <c r="C279" s="90" t="str">
        <f>IF($A279="","",VLOOKUP($A279,'Annex 2 Designated EHV charges'!$A:$O,3,0))</f>
        <v/>
      </c>
      <c r="D279" s="89" t="str">
        <f>IF($A279="","",VLOOKUP($A279,'Annex 2 Designated EHV charges'!$A:$O,7,0))</f>
        <v/>
      </c>
      <c r="E279" s="94" t="str">
        <f>IFERROR(IF(VLOOKUP($A279,'Annex 2 Designated EHV charges'!$A:$O,9,FALSE)=0,"",VLOOKUP($A279,'Annex 2 Designated EHV charges'!$A:$O,9,FALSE)),"")</f>
        <v/>
      </c>
      <c r="F279" s="95" t="str">
        <f>IFERROR(IF(VLOOKUP($A279,'Annex 2 Designated EHV charges'!$A:$O,10,FALSE)=0,"",VLOOKUP($A279,'Annex 2 Designated EHV charges'!$A:$O,10,FALSE)),"")</f>
        <v/>
      </c>
      <c r="G279" s="96" t="str">
        <f>IFERROR(IF(VLOOKUP($A279,'Annex 2 Designated EHV charges'!$A:$O,11,FALSE)=0,"",VLOOKUP($A279,'Annex 2 Designated EHV charges'!$A:$O,11,FALSE)),"")</f>
        <v/>
      </c>
      <c r="H279" s="96" t="str">
        <f>IFERROR(IF(VLOOKUP($A279,'Annex 2 Designated EHV charges'!$A:$O,12,FALSE)=0,"",VLOOKUP($A279,'Annex 2 Designated EHV charges'!$A:$O,12,FALSE)),"")</f>
        <v/>
      </c>
    </row>
    <row r="280" spans="1:8" x14ac:dyDescent="0.25">
      <c r="A280" s="89" t="str">
        <f t="array" ref="A280">IFERROR(INDEX('Annex 2 Designated EHV charges'!$A$12:$A$12, MATCH(0, IF(ISBLANK('Annex 2 Designated EHV charges'!$A$12:$A$12),1, COUNTIF(A$5:$A279, 'Annex 2 Designated EHV charges'!$A$12:$A$12)), 0)),"")</f>
        <v/>
      </c>
      <c r="B280" s="89" t="str">
        <f>IF($A280="","",VLOOKUP($A280,'Annex 2 Designated EHV charges'!$A:$O,2,0))</f>
        <v/>
      </c>
      <c r="C280" s="90" t="str">
        <f>IF($A280="","",VLOOKUP($A280,'Annex 2 Designated EHV charges'!$A:$O,3,0))</f>
        <v/>
      </c>
      <c r="D280" s="89" t="str">
        <f>IF($A280="","",VLOOKUP($A280,'Annex 2 Designated EHV charges'!$A:$O,7,0))</f>
        <v/>
      </c>
      <c r="E280" s="94" t="str">
        <f>IFERROR(IF(VLOOKUP($A280,'Annex 2 Designated EHV charges'!$A:$O,9,FALSE)=0,"",VLOOKUP($A280,'Annex 2 Designated EHV charges'!$A:$O,9,FALSE)),"")</f>
        <v/>
      </c>
      <c r="F280" s="95" t="str">
        <f>IFERROR(IF(VLOOKUP($A280,'Annex 2 Designated EHV charges'!$A:$O,10,FALSE)=0,"",VLOOKUP($A280,'Annex 2 Designated EHV charges'!$A:$O,10,FALSE)),"")</f>
        <v/>
      </c>
      <c r="G280" s="96" t="str">
        <f>IFERROR(IF(VLOOKUP($A280,'Annex 2 Designated EHV charges'!$A:$O,11,FALSE)=0,"",VLOOKUP($A280,'Annex 2 Designated EHV charges'!$A:$O,11,FALSE)),"")</f>
        <v/>
      </c>
      <c r="H280" s="96" t="str">
        <f>IFERROR(IF(VLOOKUP($A280,'Annex 2 Designated EHV charges'!$A:$O,12,FALSE)=0,"",VLOOKUP($A280,'Annex 2 Designated EHV charges'!$A:$O,12,FALSE)),"")</f>
        <v/>
      </c>
    </row>
    <row r="281" spans="1:8" x14ac:dyDescent="0.25">
      <c r="A281" s="89" t="str">
        <f t="array" ref="A281">IFERROR(INDEX('Annex 2 Designated EHV charges'!$A$12:$A$12, MATCH(0, IF(ISBLANK('Annex 2 Designated EHV charges'!$A$12:$A$12),1, COUNTIF(A$5:$A280, 'Annex 2 Designated EHV charges'!$A$12:$A$12)), 0)),"")</f>
        <v/>
      </c>
      <c r="B281" s="89" t="str">
        <f>IF($A281="","",VLOOKUP($A281,'Annex 2 Designated EHV charges'!$A:$O,2,0))</f>
        <v/>
      </c>
      <c r="C281" s="90" t="str">
        <f>IF($A281="","",VLOOKUP($A281,'Annex 2 Designated EHV charges'!$A:$O,3,0))</f>
        <v/>
      </c>
      <c r="D281" s="89" t="str">
        <f>IF($A281="","",VLOOKUP($A281,'Annex 2 Designated EHV charges'!$A:$O,7,0))</f>
        <v/>
      </c>
      <c r="E281" s="94" t="str">
        <f>IFERROR(IF(VLOOKUP($A281,'Annex 2 Designated EHV charges'!$A:$O,9,FALSE)=0,"",VLOOKUP($A281,'Annex 2 Designated EHV charges'!$A:$O,9,FALSE)),"")</f>
        <v/>
      </c>
      <c r="F281" s="95" t="str">
        <f>IFERROR(IF(VLOOKUP($A281,'Annex 2 Designated EHV charges'!$A:$O,10,FALSE)=0,"",VLOOKUP($A281,'Annex 2 Designated EHV charges'!$A:$O,10,FALSE)),"")</f>
        <v/>
      </c>
      <c r="G281" s="96" t="str">
        <f>IFERROR(IF(VLOOKUP($A281,'Annex 2 Designated EHV charges'!$A:$O,11,FALSE)=0,"",VLOOKUP($A281,'Annex 2 Designated EHV charges'!$A:$O,11,FALSE)),"")</f>
        <v/>
      </c>
      <c r="H281" s="96" t="str">
        <f>IFERROR(IF(VLOOKUP($A281,'Annex 2 Designated EHV charges'!$A:$O,12,FALSE)=0,"",VLOOKUP($A281,'Annex 2 Designated EHV charges'!$A:$O,12,FALSE)),"")</f>
        <v/>
      </c>
    </row>
    <row r="282" spans="1:8" x14ac:dyDescent="0.25">
      <c r="A282" s="89" t="str">
        <f t="array" ref="A282">IFERROR(INDEX('Annex 2 Designated EHV charges'!$A$12:$A$12, MATCH(0, IF(ISBLANK('Annex 2 Designated EHV charges'!$A$12:$A$12),1, COUNTIF(A$5:$A281, 'Annex 2 Designated EHV charges'!$A$12:$A$12)), 0)),"")</f>
        <v/>
      </c>
      <c r="B282" s="89" t="str">
        <f>IF($A282="","",VLOOKUP($A282,'Annex 2 Designated EHV charges'!$A:$O,2,0))</f>
        <v/>
      </c>
      <c r="C282" s="90" t="str">
        <f>IF($A282="","",VLOOKUP($A282,'Annex 2 Designated EHV charges'!$A:$O,3,0))</f>
        <v/>
      </c>
      <c r="D282" s="89" t="str">
        <f>IF($A282="","",VLOOKUP($A282,'Annex 2 Designated EHV charges'!$A:$O,7,0))</f>
        <v/>
      </c>
      <c r="E282" s="94" t="str">
        <f>IFERROR(IF(VLOOKUP($A282,'Annex 2 Designated EHV charges'!$A:$O,9,FALSE)=0,"",VLOOKUP($A282,'Annex 2 Designated EHV charges'!$A:$O,9,FALSE)),"")</f>
        <v/>
      </c>
      <c r="F282" s="95" t="str">
        <f>IFERROR(IF(VLOOKUP($A282,'Annex 2 Designated EHV charges'!$A:$O,10,FALSE)=0,"",VLOOKUP($A282,'Annex 2 Designated EHV charges'!$A:$O,10,FALSE)),"")</f>
        <v/>
      </c>
      <c r="G282" s="96" t="str">
        <f>IFERROR(IF(VLOOKUP($A282,'Annex 2 Designated EHV charges'!$A:$O,11,FALSE)=0,"",VLOOKUP($A282,'Annex 2 Designated EHV charges'!$A:$O,11,FALSE)),"")</f>
        <v/>
      </c>
      <c r="H282" s="96" t="str">
        <f>IFERROR(IF(VLOOKUP($A282,'Annex 2 Designated EHV charges'!$A:$O,12,FALSE)=0,"",VLOOKUP($A282,'Annex 2 Designated EHV charges'!$A:$O,12,FALSE)),"")</f>
        <v/>
      </c>
    </row>
    <row r="283" spans="1:8" x14ac:dyDescent="0.25">
      <c r="A283" s="89" t="str">
        <f t="array" ref="A283">IFERROR(INDEX('Annex 2 Designated EHV charges'!$A$12:$A$12, MATCH(0, IF(ISBLANK('Annex 2 Designated EHV charges'!$A$12:$A$12),1, COUNTIF(A$5:$A282, 'Annex 2 Designated EHV charges'!$A$12:$A$12)), 0)),"")</f>
        <v/>
      </c>
      <c r="B283" s="89" t="str">
        <f>IF($A283="","",VLOOKUP($A283,'Annex 2 Designated EHV charges'!$A:$O,2,0))</f>
        <v/>
      </c>
      <c r="C283" s="90" t="str">
        <f>IF($A283="","",VLOOKUP($A283,'Annex 2 Designated EHV charges'!$A:$O,3,0))</f>
        <v/>
      </c>
      <c r="D283" s="89" t="str">
        <f>IF($A283="","",VLOOKUP($A283,'Annex 2 Designated EHV charges'!$A:$O,7,0))</f>
        <v/>
      </c>
      <c r="E283" s="94" t="str">
        <f>IFERROR(IF(VLOOKUP($A283,'Annex 2 Designated EHV charges'!$A:$O,9,FALSE)=0,"",VLOOKUP($A283,'Annex 2 Designated EHV charges'!$A:$O,9,FALSE)),"")</f>
        <v/>
      </c>
      <c r="F283" s="95" t="str">
        <f>IFERROR(IF(VLOOKUP($A283,'Annex 2 Designated EHV charges'!$A:$O,10,FALSE)=0,"",VLOOKUP($A283,'Annex 2 Designated EHV charges'!$A:$O,10,FALSE)),"")</f>
        <v/>
      </c>
      <c r="G283" s="96" t="str">
        <f>IFERROR(IF(VLOOKUP($A283,'Annex 2 Designated EHV charges'!$A:$O,11,FALSE)=0,"",VLOOKUP($A283,'Annex 2 Designated EHV charges'!$A:$O,11,FALSE)),"")</f>
        <v/>
      </c>
      <c r="H283" s="96" t="str">
        <f>IFERROR(IF(VLOOKUP($A283,'Annex 2 Designated EHV charges'!$A:$O,12,FALSE)=0,"",VLOOKUP($A283,'Annex 2 Designated EHV charges'!$A:$O,12,FALSE)),"")</f>
        <v/>
      </c>
    </row>
    <row r="284" spans="1:8" x14ac:dyDescent="0.25">
      <c r="A284" s="89" t="str">
        <f t="array" ref="A284">IFERROR(INDEX('Annex 2 Designated EHV charges'!$A$12:$A$12, MATCH(0, IF(ISBLANK('Annex 2 Designated EHV charges'!$A$12:$A$12),1, COUNTIF(A$5:$A283, 'Annex 2 Designated EHV charges'!$A$12:$A$12)), 0)),"")</f>
        <v/>
      </c>
      <c r="B284" s="89" t="str">
        <f>IF($A284="","",VLOOKUP($A284,'Annex 2 Designated EHV charges'!$A:$O,2,0))</f>
        <v/>
      </c>
      <c r="C284" s="90" t="str">
        <f>IF($A284="","",VLOOKUP($A284,'Annex 2 Designated EHV charges'!$A:$O,3,0))</f>
        <v/>
      </c>
      <c r="D284" s="89" t="str">
        <f>IF($A284="","",VLOOKUP($A284,'Annex 2 Designated EHV charges'!$A:$O,7,0))</f>
        <v/>
      </c>
      <c r="E284" s="94" t="str">
        <f>IFERROR(IF(VLOOKUP($A284,'Annex 2 Designated EHV charges'!$A:$O,9,FALSE)=0,"",VLOOKUP($A284,'Annex 2 Designated EHV charges'!$A:$O,9,FALSE)),"")</f>
        <v/>
      </c>
      <c r="F284" s="95" t="str">
        <f>IFERROR(IF(VLOOKUP($A284,'Annex 2 Designated EHV charges'!$A:$O,10,FALSE)=0,"",VLOOKUP($A284,'Annex 2 Designated EHV charges'!$A:$O,10,FALSE)),"")</f>
        <v/>
      </c>
      <c r="G284" s="96" t="str">
        <f>IFERROR(IF(VLOOKUP($A284,'Annex 2 Designated EHV charges'!$A:$O,11,FALSE)=0,"",VLOOKUP($A284,'Annex 2 Designated EHV charges'!$A:$O,11,FALSE)),"")</f>
        <v/>
      </c>
      <c r="H284" s="96" t="str">
        <f>IFERROR(IF(VLOOKUP($A284,'Annex 2 Designated EHV charges'!$A:$O,12,FALSE)=0,"",VLOOKUP($A284,'Annex 2 Designated EHV charges'!$A:$O,12,FALSE)),"")</f>
        <v/>
      </c>
    </row>
    <row r="285" spans="1:8" x14ac:dyDescent="0.25">
      <c r="A285" s="89" t="str">
        <f t="array" ref="A285">IFERROR(INDEX('Annex 2 Designated EHV charges'!$A$12:$A$12, MATCH(0, IF(ISBLANK('Annex 2 Designated EHV charges'!$A$12:$A$12),1, COUNTIF(A$5:$A284, 'Annex 2 Designated EHV charges'!$A$12:$A$12)), 0)),"")</f>
        <v/>
      </c>
      <c r="B285" s="89" t="str">
        <f>IF($A285="","",VLOOKUP($A285,'Annex 2 Designated EHV charges'!$A:$O,2,0))</f>
        <v/>
      </c>
      <c r="C285" s="90" t="str">
        <f>IF($A285="","",VLOOKUP($A285,'Annex 2 Designated EHV charges'!$A:$O,3,0))</f>
        <v/>
      </c>
      <c r="D285" s="89" t="str">
        <f>IF($A285="","",VLOOKUP($A285,'Annex 2 Designated EHV charges'!$A:$O,7,0))</f>
        <v/>
      </c>
      <c r="E285" s="94" t="str">
        <f>IFERROR(IF(VLOOKUP($A285,'Annex 2 Designated EHV charges'!$A:$O,9,FALSE)=0,"",VLOOKUP($A285,'Annex 2 Designated EHV charges'!$A:$O,9,FALSE)),"")</f>
        <v/>
      </c>
      <c r="F285" s="95" t="str">
        <f>IFERROR(IF(VLOOKUP($A285,'Annex 2 Designated EHV charges'!$A:$O,10,FALSE)=0,"",VLOOKUP($A285,'Annex 2 Designated EHV charges'!$A:$O,10,FALSE)),"")</f>
        <v/>
      </c>
      <c r="G285" s="96" t="str">
        <f>IFERROR(IF(VLOOKUP($A285,'Annex 2 Designated EHV charges'!$A:$O,11,FALSE)=0,"",VLOOKUP($A285,'Annex 2 Designated EHV charges'!$A:$O,11,FALSE)),"")</f>
        <v/>
      </c>
      <c r="H285" s="96" t="str">
        <f>IFERROR(IF(VLOOKUP($A285,'Annex 2 Designated EHV charges'!$A:$O,12,FALSE)=0,"",VLOOKUP($A285,'Annex 2 Designated EHV charges'!$A:$O,12,FALSE)),"")</f>
        <v/>
      </c>
    </row>
    <row r="286" spans="1:8" x14ac:dyDescent="0.25">
      <c r="A286" s="89" t="str">
        <f t="array" ref="A286">IFERROR(INDEX('Annex 2 Designated EHV charges'!$A$12:$A$12, MATCH(0, IF(ISBLANK('Annex 2 Designated EHV charges'!$A$12:$A$12),1, COUNTIF(A$5:$A285, 'Annex 2 Designated EHV charges'!$A$12:$A$12)), 0)),"")</f>
        <v/>
      </c>
      <c r="B286" s="89" t="str">
        <f>IF($A286="","",VLOOKUP($A286,'Annex 2 Designated EHV charges'!$A:$O,2,0))</f>
        <v/>
      </c>
      <c r="C286" s="90" t="str">
        <f>IF($A286="","",VLOOKUP($A286,'Annex 2 Designated EHV charges'!$A:$O,3,0))</f>
        <v/>
      </c>
      <c r="D286" s="89" t="str">
        <f>IF($A286="","",VLOOKUP($A286,'Annex 2 Designated EHV charges'!$A:$O,7,0))</f>
        <v/>
      </c>
      <c r="E286" s="94" t="str">
        <f>IFERROR(IF(VLOOKUP($A286,'Annex 2 Designated EHV charges'!$A:$O,9,FALSE)=0,"",VLOOKUP($A286,'Annex 2 Designated EHV charges'!$A:$O,9,FALSE)),"")</f>
        <v/>
      </c>
      <c r="F286" s="95" t="str">
        <f>IFERROR(IF(VLOOKUP($A286,'Annex 2 Designated EHV charges'!$A:$O,10,FALSE)=0,"",VLOOKUP($A286,'Annex 2 Designated EHV charges'!$A:$O,10,FALSE)),"")</f>
        <v/>
      </c>
      <c r="G286" s="96" t="str">
        <f>IFERROR(IF(VLOOKUP($A286,'Annex 2 Designated EHV charges'!$A:$O,11,FALSE)=0,"",VLOOKUP($A286,'Annex 2 Designated EHV charges'!$A:$O,11,FALSE)),"")</f>
        <v/>
      </c>
      <c r="H286" s="96" t="str">
        <f>IFERROR(IF(VLOOKUP($A286,'Annex 2 Designated EHV charges'!$A:$O,12,FALSE)=0,"",VLOOKUP($A286,'Annex 2 Designated EHV charges'!$A:$O,12,FALSE)),"")</f>
        <v/>
      </c>
    </row>
    <row r="287" spans="1:8" x14ac:dyDescent="0.25">
      <c r="A287" s="89" t="str">
        <f t="array" ref="A287">IFERROR(INDEX('Annex 2 Designated EHV charges'!$A$12:$A$12, MATCH(0, IF(ISBLANK('Annex 2 Designated EHV charges'!$A$12:$A$12),1, COUNTIF(A$5:$A286, 'Annex 2 Designated EHV charges'!$A$12:$A$12)), 0)),"")</f>
        <v/>
      </c>
      <c r="B287" s="89" t="str">
        <f>IF($A287="","",VLOOKUP($A287,'Annex 2 Designated EHV charges'!$A:$O,2,0))</f>
        <v/>
      </c>
      <c r="C287" s="90" t="str">
        <f>IF($A287="","",VLOOKUP($A287,'Annex 2 Designated EHV charges'!$A:$O,3,0))</f>
        <v/>
      </c>
      <c r="D287" s="89" t="str">
        <f>IF($A287="","",VLOOKUP($A287,'Annex 2 Designated EHV charges'!$A:$O,7,0))</f>
        <v/>
      </c>
      <c r="E287" s="94" t="str">
        <f>IFERROR(IF(VLOOKUP($A287,'Annex 2 Designated EHV charges'!$A:$O,9,FALSE)=0,"",VLOOKUP($A287,'Annex 2 Designated EHV charges'!$A:$O,9,FALSE)),"")</f>
        <v/>
      </c>
      <c r="F287" s="95" t="str">
        <f>IFERROR(IF(VLOOKUP($A287,'Annex 2 Designated EHV charges'!$A:$O,10,FALSE)=0,"",VLOOKUP($A287,'Annex 2 Designated EHV charges'!$A:$O,10,FALSE)),"")</f>
        <v/>
      </c>
      <c r="G287" s="96" t="str">
        <f>IFERROR(IF(VLOOKUP($A287,'Annex 2 Designated EHV charges'!$A:$O,11,FALSE)=0,"",VLOOKUP($A287,'Annex 2 Designated EHV charges'!$A:$O,11,FALSE)),"")</f>
        <v/>
      </c>
      <c r="H287" s="96" t="str">
        <f>IFERROR(IF(VLOOKUP($A287,'Annex 2 Designated EHV charges'!$A:$O,12,FALSE)=0,"",VLOOKUP($A287,'Annex 2 Designated EHV charges'!$A:$O,12,FALSE)),"")</f>
        <v/>
      </c>
    </row>
    <row r="288" spans="1:8" x14ac:dyDescent="0.25">
      <c r="A288" s="89" t="str">
        <f t="array" ref="A288">IFERROR(INDEX('Annex 2 Designated EHV charges'!$A$12:$A$12, MATCH(0, IF(ISBLANK('Annex 2 Designated EHV charges'!$A$12:$A$12),1, COUNTIF(A$5:$A287, 'Annex 2 Designated EHV charges'!$A$12:$A$12)), 0)),"")</f>
        <v/>
      </c>
      <c r="B288" s="89" t="str">
        <f>IF($A288="","",VLOOKUP($A288,'Annex 2 Designated EHV charges'!$A:$O,2,0))</f>
        <v/>
      </c>
      <c r="C288" s="90" t="str">
        <f>IF($A288="","",VLOOKUP($A288,'Annex 2 Designated EHV charges'!$A:$O,3,0))</f>
        <v/>
      </c>
      <c r="D288" s="89" t="str">
        <f>IF($A288="","",VLOOKUP($A288,'Annex 2 Designated EHV charges'!$A:$O,7,0))</f>
        <v/>
      </c>
      <c r="E288" s="94" t="str">
        <f>IFERROR(IF(VLOOKUP($A288,'Annex 2 Designated EHV charges'!$A:$O,9,FALSE)=0,"",VLOOKUP($A288,'Annex 2 Designated EHV charges'!$A:$O,9,FALSE)),"")</f>
        <v/>
      </c>
      <c r="F288" s="95" t="str">
        <f>IFERROR(IF(VLOOKUP($A288,'Annex 2 Designated EHV charges'!$A:$O,10,FALSE)=0,"",VLOOKUP($A288,'Annex 2 Designated EHV charges'!$A:$O,10,FALSE)),"")</f>
        <v/>
      </c>
      <c r="G288" s="96" t="str">
        <f>IFERROR(IF(VLOOKUP($A288,'Annex 2 Designated EHV charges'!$A:$O,11,FALSE)=0,"",VLOOKUP($A288,'Annex 2 Designated EHV charges'!$A:$O,11,FALSE)),"")</f>
        <v/>
      </c>
      <c r="H288" s="96" t="str">
        <f>IFERROR(IF(VLOOKUP($A288,'Annex 2 Designated EHV charges'!$A:$O,12,FALSE)=0,"",VLOOKUP($A288,'Annex 2 Designated EHV charges'!$A:$O,12,FALSE)),"")</f>
        <v/>
      </c>
    </row>
    <row r="289" spans="1:8" x14ac:dyDescent="0.25">
      <c r="A289" s="89" t="str">
        <f t="array" ref="A289">IFERROR(INDEX('Annex 2 Designated EHV charges'!$A$12:$A$12, MATCH(0, IF(ISBLANK('Annex 2 Designated EHV charges'!$A$12:$A$12),1, COUNTIF(A$5:$A288, 'Annex 2 Designated EHV charges'!$A$12:$A$12)), 0)),"")</f>
        <v/>
      </c>
      <c r="B289" s="89" t="str">
        <f>IF($A289="","",VLOOKUP($A289,'Annex 2 Designated EHV charges'!$A:$O,2,0))</f>
        <v/>
      </c>
      <c r="C289" s="90" t="str">
        <f>IF($A289="","",VLOOKUP($A289,'Annex 2 Designated EHV charges'!$A:$O,3,0))</f>
        <v/>
      </c>
      <c r="D289" s="89" t="str">
        <f>IF($A289="","",VLOOKUP($A289,'Annex 2 Designated EHV charges'!$A:$O,7,0))</f>
        <v/>
      </c>
      <c r="E289" s="94" t="str">
        <f>IFERROR(IF(VLOOKUP($A289,'Annex 2 Designated EHV charges'!$A:$O,9,FALSE)=0,"",VLOOKUP($A289,'Annex 2 Designated EHV charges'!$A:$O,9,FALSE)),"")</f>
        <v/>
      </c>
      <c r="F289" s="95" t="str">
        <f>IFERROR(IF(VLOOKUP($A289,'Annex 2 Designated EHV charges'!$A:$O,10,FALSE)=0,"",VLOOKUP($A289,'Annex 2 Designated EHV charges'!$A:$O,10,FALSE)),"")</f>
        <v/>
      </c>
      <c r="G289" s="96" t="str">
        <f>IFERROR(IF(VLOOKUP($A289,'Annex 2 Designated EHV charges'!$A:$O,11,FALSE)=0,"",VLOOKUP($A289,'Annex 2 Designated EHV charges'!$A:$O,11,FALSE)),"")</f>
        <v/>
      </c>
      <c r="H289" s="96" t="str">
        <f>IFERROR(IF(VLOOKUP($A289,'Annex 2 Designated EHV charges'!$A:$O,12,FALSE)=0,"",VLOOKUP($A289,'Annex 2 Designated EHV charges'!$A:$O,12,FALSE)),"")</f>
        <v/>
      </c>
    </row>
    <row r="290" spans="1:8" x14ac:dyDescent="0.25">
      <c r="A290" s="89" t="str">
        <f t="array" ref="A290">IFERROR(INDEX('Annex 2 Designated EHV charges'!$A$12:$A$12, MATCH(0, IF(ISBLANK('Annex 2 Designated EHV charges'!$A$12:$A$12),1, COUNTIF(A$5:$A289, 'Annex 2 Designated EHV charges'!$A$12:$A$12)), 0)),"")</f>
        <v/>
      </c>
      <c r="B290" s="89" t="str">
        <f>IF($A290="","",VLOOKUP($A290,'Annex 2 Designated EHV charges'!$A:$O,2,0))</f>
        <v/>
      </c>
      <c r="C290" s="90" t="str">
        <f>IF($A290="","",VLOOKUP($A290,'Annex 2 Designated EHV charges'!$A:$O,3,0))</f>
        <v/>
      </c>
      <c r="D290" s="89" t="str">
        <f>IF($A290="","",VLOOKUP($A290,'Annex 2 Designated EHV charges'!$A:$O,7,0))</f>
        <v/>
      </c>
      <c r="E290" s="94" t="str">
        <f>IFERROR(IF(VLOOKUP($A290,'Annex 2 Designated EHV charges'!$A:$O,9,FALSE)=0,"",VLOOKUP($A290,'Annex 2 Designated EHV charges'!$A:$O,9,FALSE)),"")</f>
        <v/>
      </c>
      <c r="F290" s="95" t="str">
        <f>IFERROR(IF(VLOOKUP($A290,'Annex 2 Designated EHV charges'!$A:$O,10,FALSE)=0,"",VLOOKUP($A290,'Annex 2 Designated EHV charges'!$A:$O,10,FALSE)),"")</f>
        <v/>
      </c>
      <c r="G290" s="96" t="str">
        <f>IFERROR(IF(VLOOKUP($A290,'Annex 2 Designated EHV charges'!$A:$O,11,FALSE)=0,"",VLOOKUP($A290,'Annex 2 Designated EHV charges'!$A:$O,11,FALSE)),"")</f>
        <v/>
      </c>
      <c r="H290" s="96" t="str">
        <f>IFERROR(IF(VLOOKUP($A290,'Annex 2 Designated EHV charges'!$A:$O,12,FALSE)=0,"",VLOOKUP($A290,'Annex 2 Designated EHV charges'!$A:$O,12,FALSE)),"")</f>
        <v/>
      </c>
    </row>
    <row r="291" spans="1:8" x14ac:dyDescent="0.25">
      <c r="A291" s="89" t="str">
        <f t="array" ref="A291">IFERROR(INDEX('Annex 2 Designated EHV charges'!$A$12:$A$12, MATCH(0, IF(ISBLANK('Annex 2 Designated EHV charges'!$A$12:$A$12),1, COUNTIF(A$5:$A290, 'Annex 2 Designated EHV charges'!$A$12:$A$12)), 0)),"")</f>
        <v/>
      </c>
      <c r="B291" s="89" t="str">
        <f>IF($A291="","",VLOOKUP($A291,'Annex 2 Designated EHV charges'!$A:$O,2,0))</f>
        <v/>
      </c>
      <c r="C291" s="90" t="str">
        <f>IF($A291="","",VLOOKUP($A291,'Annex 2 Designated EHV charges'!$A:$O,3,0))</f>
        <v/>
      </c>
      <c r="D291" s="89" t="str">
        <f>IF($A291="","",VLOOKUP($A291,'Annex 2 Designated EHV charges'!$A:$O,7,0))</f>
        <v/>
      </c>
      <c r="E291" s="94" t="str">
        <f>IFERROR(IF(VLOOKUP($A291,'Annex 2 Designated EHV charges'!$A:$O,9,FALSE)=0,"",VLOOKUP($A291,'Annex 2 Designated EHV charges'!$A:$O,9,FALSE)),"")</f>
        <v/>
      </c>
      <c r="F291" s="95" t="str">
        <f>IFERROR(IF(VLOOKUP($A291,'Annex 2 Designated EHV charges'!$A:$O,10,FALSE)=0,"",VLOOKUP($A291,'Annex 2 Designated EHV charges'!$A:$O,10,FALSE)),"")</f>
        <v/>
      </c>
      <c r="G291" s="96" t="str">
        <f>IFERROR(IF(VLOOKUP($A291,'Annex 2 Designated EHV charges'!$A:$O,11,FALSE)=0,"",VLOOKUP($A291,'Annex 2 Designated EHV charges'!$A:$O,11,FALSE)),"")</f>
        <v/>
      </c>
      <c r="H291" s="96" t="str">
        <f>IFERROR(IF(VLOOKUP($A291,'Annex 2 Designated EHV charges'!$A:$O,12,FALSE)=0,"",VLOOKUP($A291,'Annex 2 Designated EHV charges'!$A:$O,12,FALSE)),"")</f>
        <v/>
      </c>
    </row>
    <row r="292" spans="1:8" x14ac:dyDescent="0.25">
      <c r="A292" s="89" t="str">
        <f t="array" ref="A292">IFERROR(INDEX('Annex 2 Designated EHV charges'!$A$12:$A$12, MATCH(0, IF(ISBLANK('Annex 2 Designated EHV charges'!$A$12:$A$12),1, COUNTIF(A$5:$A291, 'Annex 2 Designated EHV charges'!$A$12:$A$12)), 0)),"")</f>
        <v/>
      </c>
      <c r="B292" s="89" t="str">
        <f>IF($A292="","",VLOOKUP($A292,'Annex 2 Designated EHV charges'!$A:$O,2,0))</f>
        <v/>
      </c>
      <c r="C292" s="90" t="str">
        <f>IF($A292="","",VLOOKUP($A292,'Annex 2 Designated EHV charges'!$A:$O,3,0))</f>
        <v/>
      </c>
      <c r="D292" s="89" t="str">
        <f>IF($A292="","",VLOOKUP($A292,'Annex 2 Designated EHV charges'!$A:$O,7,0))</f>
        <v/>
      </c>
      <c r="E292" s="94" t="str">
        <f>IFERROR(IF(VLOOKUP($A292,'Annex 2 Designated EHV charges'!$A:$O,9,FALSE)=0,"",VLOOKUP($A292,'Annex 2 Designated EHV charges'!$A:$O,9,FALSE)),"")</f>
        <v/>
      </c>
      <c r="F292" s="95" t="str">
        <f>IFERROR(IF(VLOOKUP($A292,'Annex 2 Designated EHV charges'!$A:$O,10,FALSE)=0,"",VLOOKUP($A292,'Annex 2 Designated EHV charges'!$A:$O,10,FALSE)),"")</f>
        <v/>
      </c>
      <c r="G292" s="96" t="str">
        <f>IFERROR(IF(VLOOKUP($A292,'Annex 2 Designated EHV charges'!$A:$O,11,FALSE)=0,"",VLOOKUP($A292,'Annex 2 Designated EHV charges'!$A:$O,11,FALSE)),"")</f>
        <v/>
      </c>
      <c r="H292" s="96" t="str">
        <f>IFERROR(IF(VLOOKUP($A292,'Annex 2 Designated EHV charges'!$A:$O,12,FALSE)=0,"",VLOOKUP($A292,'Annex 2 Designated EHV charges'!$A:$O,12,FALSE)),"")</f>
        <v/>
      </c>
    </row>
    <row r="293" spans="1:8" x14ac:dyDescent="0.25">
      <c r="A293" s="89" t="str">
        <f t="array" ref="A293">IFERROR(INDEX('Annex 2 Designated EHV charges'!$A$12:$A$12, MATCH(0, IF(ISBLANK('Annex 2 Designated EHV charges'!$A$12:$A$12),1, COUNTIF(A$5:$A292, 'Annex 2 Designated EHV charges'!$A$12:$A$12)), 0)),"")</f>
        <v/>
      </c>
      <c r="B293" s="89" t="str">
        <f>IF($A293="","",VLOOKUP($A293,'Annex 2 Designated EHV charges'!$A:$O,2,0))</f>
        <v/>
      </c>
      <c r="C293" s="90" t="str">
        <f>IF($A293="","",VLOOKUP($A293,'Annex 2 Designated EHV charges'!$A:$O,3,0))</f>
        <v/>
      </c>
      <c r="D293" s="89" t="str">
        <f>IF($A293="","",VLOOKUP($A293,'Annex 2 Designated EHV charges'!$A:$O,7,0))</f>
        <v/>
      </c>
      <c r="E293" s="94" t="str">
        <f>IFERROR(IF(VLOOKUP($A293,'Annex 2 Designated EHV charges'!$A:$O,9,FALSE)=0,"",VLOOKUP($A293,'Annex 2 Designated EHV charges'!$A:$O,9,FALSE)),"")</f>
        <v/>
      </c>
      <c r="F293" s="95" t="str">
        <f>IFERROR(IF(VLOOKUP($A293,'Annex 2 Designated EHV charges'!$A:$O,10,FALSE)=0,"",VLOOKUP($A293,'Annex 2 Designated EHV charges'!$A:$O,10,FALSE)),"")</f>
        <v/>
      </c>
      <c r="G293" s="96" t="str">
        <f>IFERROR(IF(VLOOKUP($A293,'Annex 2 Designated EHV charges'!$A:$O,11,FALSE)=0,"",VLOOKUP($A293,'Annex 2 Designated EHV charges'!$A:$O,11,FALSE)),"")</f>
        <v/>
      </c>
      <c r="H293" s="96" t="str">
        <f>IFERROR(IF(VLOOKUP($A293,'Annex 2 Designated EHV charges'!$A:$O,12,FALSE)=0,"",VLOOKUP($A293,'Annex 2 Designated EHV charges'!$A:$O,12,FALSE)),"")</f>
        <v/>
      </c>
    </row>
    <row r="294" spans="1:8" x14ac:dyDescent="0.25">
      <c r="A294" s="89" t="str">
        <f t="array" ref="A294">IFERROR(INDEX('Annex 2 Designated EHV charges'!$A$12:$A$12, MATCH(0, IF(ISBLANK('Annex 2 Designated EHV charges'!$A$12:$A$12),1, COUNTIF(A$5:$A293, 'Annex 2 Designated EHV charges'!$A$12:$A$12)), 0)),"")</f>
        <v/>
      </c>
      <c r="B294" s="89" t="str">
        <f>IF($A294="","",VLOOKUP($A294,'Annex 2 Designated EHV charges'!$A:$O,2,0))</f>
        <v/>
      </c>
      <c r="C294" s="90" t="str">
        <f>IF($A294="","",VLOOKUP($A294,'Annex 2 Designated EHV charges'!$A:$O,3,0))</f>
        <v/>
      </c>
      <c r="D294" s="89" t="str">
        <f>IF($A294="","",VLOOKUP($A294,'Annex 2 Designated EHV charges'!$A:$O,7,0))</f>
        <v/>
      </c>
      <c r="E294" s="94" t="str">
        <f>IFERROR(IF(VLOOKUP($A294,'Annex 2 Designated EHV charges'!$A:$O,9,FALSE)=0,"",VLOOKUP($A294,'Annex 2 Designated EHV charges'!$A:$O,9,FALSE)),"")</f>
        <v/>
      </c>
      <c r="F294" s="95" t="str">
        <f>IFERROR(IF(VLOOKUP($A294,'Annex 2 Designated EHV charges'!$A:$O,10,FALSE)=0,"",VLOOKUP($A294,'Annex 2 Designated EHV charges'!$A:$O,10,FALSE)),"")</f>
        <v/>
      </c>
      <c r="G294" s="96" t="str">
        <f>IFERROR(IF(VLOOKUP($A294,'Annex 2 Designated EHV charges'!$A:$O,11,FALSE)=0,"",VLOOKUP($A294,'Annex 2 Designated EHV charges'!$A:$O,11,FALSE)),"")</f>
        <v/>
      </c>
      <c r="H294" s="96" t="str">
        <f>IFERROR(IF(VLOOKUP($A294,'Annex 2 Designated EHV charges'!$A:$O,12,FALSE)=0,"",VLOOKUP($A294,'Annex 2 Designated EHV charges'!$A:$O,12,FALSE)),"")</f>
        <v/>
      </c>
    </row>
    <row r="295" spans="1:8" x14ac:dyDescent="0.25">
      <c r="A295" s="89" t="str">
        <f t="array" ref="A295">IFERROR(INDEX('Annex 2 Designated EHV charges'!$A$12:$A$12, MATCH(0, IF(ISBLANK('Annex 2 Designated EHV charges'!$A$12:$A$12),1, COUNTIF(A$5:$A294, 'Annex 2 Designated EHV charges'!$A$12:$A$12)), 0)),"")</f>
        <v/>
      </c>
      <c r="B295" s="89" t="str">
        <f>IF($A295="","",VLOOKUP($A295,'Annex 2 Designated EHV charges'!$A:$O,2,0))</f>
        <v/>
      </c>
      <c r="C295" s="90" t="str">
        <f>IF($A295="","",VLOOKUP($A295,'Annex 2 Designated EHV charges'!$A:$O,3,0))</f>
        <v/>
      </c>
      <c r="D295" s="89" t="str">
        <f>IF($A295="","",VLOOKUP($A295,'Annex 2 Designated EHV charges'!$A:$O,7,0))</f>
        <v/>
      </c>
      <c r="E295" s="94" t="str">
        <f>IFERROR(IF(VLOOKUP($A295,'Annex 2 Designated EHV charges'!$A:$O,9,FALSE)=0,"",VLOOKUP($A295,'Annex 2 Designated EHV charges'!$A:$O,9,FALSE)),"")</f>
        <v/>
      </c>
      <c r="F295" s="95" t="str">
        <f>IFERROR(IF(VLOOKUP($A295,'Annex 2 Designated EHV charges'!$A:$O,10,FALSE)=0,"",VLOOKUP($A295,'Annex 2 Designated EHV charges'!$A:$O,10,FALSE)),"")</f>
        <v/>
      </c>
      <c r="G295" s="96" t="str">
        <f>IFERROR(IF(VLOOKUP($A295,'Annex 2 Designated EHV charges'!$A:$O,11,FALSE)=0,"",VLOOKUP($A295,'Annex 2 Designated EHV charges'!$A:$O,11,FALSE)),"")</f>
        <v/>
      </c>
      <c r="H295" s="96" t="str">
        <f>IFERROR(IF(VLOOKUP($A295,'Annex 2 Designated EHV charges'!$A:$O,12,FALSE)=0,"",VLOOKUP($A295,'Annex 2 Designated EHV charges'!$A:$O,12,FALSE)),"")</f>
        <v/>
      </c>
    </row>
    <row r="296" spans="1:8" x14ac:dyDescent="0.25">
      <c r="A296" s="89" t="str">
        <f t="array" ref="A296">IFERROR(INDEX('Annex 2 Designated EHV charges'!$A$12:$A$12, MATCH(0, IF(ISBLANK('Annex 2 Designated EHV charges'!$A$12:$A$12),1, COUNTIF(A$5:$A295, 'Annex 2 Designated EHV charges'!$A$12:$A$12)), 0)),"")</f>
        <v/>
      </c>
      <c r="B296" s="89" t="str">
        <f>IF($A296="","",VLOOKUP($A296,'Annex 2 Designated EHV charges'!$A:$O,2,0))</f>
        <v/>
      </c>
      <c r="C296" s="90" t="str">
        <f>IF($A296="","",VLOOKUP($A296,'Annex 2 Designated EHV charges'!$A:$O,3,0))</f>
        <v/>
      </c>
      <c r="D296" s="89" t="str">
        <f>IF($A296="","",VLOOKUP($A296,'Annex 2 Designated EHV charges'!$A:$O,7,0))</f>
        <v/>
      </c>
      <c r="E296" s="94" t="str">
        <f>IFERROR(IF(VLOOKUP($A296,'Annex 2 Designated EHV charges'!$A:$O,9,FALSE)=0,"",VLOOKUP($A296,'Annex 2 Designated EHV charges'!$A:$O,9,FALSE)),"")</f>
        <v/>
      </c>
      <c r="F296" s="95" t="str">
        <f>IFERROR(IF(VLOOKUP($A296,'Annex 2 Designated EHV charges'!$A:$O,10,FALSE)=0,"",VLOOKUP($A296,'Annex 2 Designated EHV charges'!$A:$O,10,FALSE)),"")</f>
        <v/>
      </c>
      <c r="G296" s="96" t="str">
        <f>IFERROR(IF(VLOOKUP($A296,'Annex 2 Designated EHV charges'!$A:$O,11,FALSE)=0,"",VLOOKUP($A296,'Annex 2 Designated EHV charges'!$A:$O,11,FALSE)),"")</f>
        <v/>
      </c>
      <c r="H296" s="96" t="str">
        <f>IFERROR(IF(VLOOKUP($A296,'Annex 2 Designated EHV charges'!$A:$O,12,FALSE)=0,"",VLOOKUP($A296,'Annex 2 Designated EHV charges'!$A:$O,12,FALSE)),"")</f>
        <v/>
      </c>
    </row>
    <row r="297" spans="1:8" x14ac:dyDescent="0.25">
      <c r="A297" s="89" t="str">
        <f t="array" ref="A297">IFERROR(INDEX('Annex 2 Designated EHV charges'!$A$12:$A$12, MATCH(0, IF(ISBLANK('Annex 2 Designated EHV charges'!$A$12:$A$12),1, COUNTIF(A$5:$A296, 'Annex 2 Designated EHV charges'!$A$12:$A$12)), 0)),"")</f>
        <v/>
      </c>
      <c r="B297" s="89" t="str">
        <f>IF($A297="","",VLOOKUP($A297,'Annex 2 Designated EHV charges'!$A:$O,2,0))</f>
        <v/>
      </c>
      <c r="C297" s="90" t="str">
        <f>IF($A297="","",VLOOKUP($A297,'Annex 2 Designated EHV charges'!$A:$O,3,0))</f>
        <v/>
      </c>
      <c r="D297" s="89" t="str">
        <f>IF($A297="","",VLOOKUP($A297,'Annex 2 Designated EHV charges'!$A:$O,7,0))</f>
        <v/>
      </c>
      <c r="E297" s="94" t="str">
        <f>IFERROR(IF(VLOOKUP($A297,'Annex 2 Designated EHV charges'!$A:$O,9,FALSE)=0,"",VLOOKUP($A297,'Annex 2 Designated EHV charges'!$A:$O,9,FALSE)),"")</f>
        <v/>
      </c>
      <c r="F297" s="95" t="str">
        <f>IFERROR(IF(VLOOKUP($A297,'Annex 2 Designated EHV charges'!$A:$O,10,FALSE)=0,"",VLOOKUP($A297,'Annex 2 Designated EHV charges'!$A:$O,10,FALSE)),"")</f>
        <v/>
      </c>
      <c r="G297" s="96" t="str">
        <f>IFERROR(IF(VLOOKUP($A297,'Annex 2 Designated EHV charges'!$A:$O,11,FALSE)=0,"",VLOOKUP($A297,'Annex 2 Designated EHV charges'!$A:$O,11,FALSE)),"")</f>
        <v/>
      </c>
      <c r="H297" s="96" t="str">
        <f>IFERROR(IF(VLOOKUP($A297,'Annex 2 Designated EHV charges'!$A:$O,12,FALSE)=0,"",VLOOKUP($A297,'Annex 2 Designated EHV charges'!$A:$O,12,FALSE)),"")</f>
        <v/>
      </c>
    </row>
    <row r="298" spans="1:8" x14ac:dyDescent="0.25">
      <c r="A298" s="89" t="str">
        <f t="array" ref="A298">IFERROR(INDEX('Annex 2 Designated EHV charges'!$A$12:$A$12, MATCH(0, IF(ISBLANK('Annex 2 Designated EHV charges'!$A$12:$A$12),1, COUNTIF(A$5:$A297, 'Annex 2 Designated EHV charges'!$A$12:$A$12)), 0)),"")</f>
        <v/>
      </c>
      <c r="B298" s="89" t="str">
        <f>IF($A298="","",VLOOKUP($A298,'Annex 2 Designated EHV charges'!$A:$O,2,0))</f>
        <v/>
      </c>
      <c r="C298" s="90" t="str">
        <f>IF($A298="","",VLOOKUP($A298,'Annex 2 Designated EHV charges'!$A:$O,3,0))</f>
        <v/>
      </c>
      <c r="D298" s="89" t="str">
        <f>IF($A298="","",VLOOKUP($A298,'Annex 2 Designated EHV charges'!$A:$O,7,0))</f>
        <v/>
      </c>
      <c r="E298" s="94" t="str">
        <f>IFERROR(IF(VLOOKUP($A298,'Annex 2 Designated EHV charges'!$A:$O,9,FALSE)=0,"",VLOOKUP($A298,'Annex 2 Designated EHV charges'!$A:$O,9,FALSE)),"")</f>
        <v/>
      </c>
      <c r="F298" s="95" t="str">
        <f>IFERROR(IF(VLOOKUP($A298,'Annex 2 Designated EHV charges'!$A:$O,10,FALSE)=0,"",VLOOKUP($A298,'Annex 2 Designated EHV charges'!$A:$O,10,FALSE)),"")</f>
        <v/>
      </c>
      <c r="G298" s="96" t="str">
        <f>IFERROR(IF(VLOOKUP($A298,'Annex 2 Designated EHV charges'!$A:$O,11,FALSE)=0,"",VLOOKUP($A298,'Annex 2 Designated EHV charges'!$A:$O,11,FALSE)),"")</f>
        <v/>
      </c>
      <c r="H298" s="96" t="str">
        <f>IFERROR(IF(VLOOKUP($A298,'Annex 2 Designated EHV charges'!$A:$O,12,FALSE)=0,"",VLOOKUP($A298,'Annex 2 Designated EHV charges'!$A:$O,12,FALSE)),"")</f>
        <v/>
      </c>
    </row>
    <row r="299" spans="1:8" x14ac:dyDescent="0.25">
      <c r="A299" s="89" t="str">
        <f t="array" ref="A299">IFERROR(INDEX('Annex 2 Designated EHV charges'!$A$12:$A$12, MATCH(0, IF(ISBLANK('Annex 2 Designated EHV charges'!$A$12:$A$12),1, COUNTIF(A$5:$A298, 'Annex 2 Designated EHV charges'!$A$12:$A$12)), 0)),"")</f>
        <v/>
      </c>
      <c r="B299" s="89" t="str">
        <f>IF($A299="","",VLOOKUP($A299,'Annex 2 Designated EHV charges'!$A:$O,2,0))</f>
        <v/>
      </c>
      <c r="C299" s="90" t="str">
        <f>IF($A299="","",VLOOKUP($A299,'Annex 2 Designated EHV charges'!$A:$O,3,0))</f>
        <v/>
      </c>
      <c r="D299" s="89" t="str">
        <f>IF($A299="","",VLOOKUP($A299,'Annex 2 Designated EHV charges'!$A:$O,7,0))</f>
        <v/>
      </c>
      <c r="E299" s="94" t="str">
        <f>IFERROR(IF(VLOOKUP($A299,'Annex 2 Designated EHV charges'!$A:$O,9,FALSE)=0,"",VLOOKUP($A299,'Annex 2 Designated EHV charges'!$A:$O,9,FALSE)),"")</f>
        <v/>
      </c>
      <c r="F299" s="95" t="str">
        <f>IFERROR(IF(VLOOKUP($A299,'Annex 2 Designated EHV charges'!$A:$O,10,FALSE)=0,"",VLOOKUP($A299,'Annex 2 Designated EHV charges'!$A:$O,10,FALSE)),"")</f>
        <v/>
      </c>
      <c r="G299" s="96" t="str">
        <f>IFERROR(IF(VLOOKUP($A299,'Annex 2 Designated EHV charges'!$A:$O,11,FALSE)=0,"",VLOOKUP($A299,'Annex 2 Designated EHV charges'!$A:$O,11,FALSE)),"")</f>
        <v/>
      </c>
      <c r="H299" s="96" t="str">
        <f>IFERROR(IF(VLOOKUP($A299,'Annex 2 Designated EHV charges'!$A:$O,12,FALSE)=0,"",VLOOKUP($A299,'Annex 2 Designated EHV charges'!$A:$O,12,FALSE)),"")</f>
        <v/>
      </c>
    </row>
    <row r="300" spans="1:8" x14ac:dyDescent="0.25">
      <c r="A300" s="89" t="str">
        <f t="array" ref="A300">IFERROR(INDEX('Annex 2 Designated EHV charges'!$A$12:$A$12, MATCH(0, IF(ISBLANK('Annex 2 Designated EHV charges'!$A$12:$A$12),1, COUNTIF(A$5:$A299, 'Annex 2 Designated EHV charges'!$A$12:$A$12)), 0)),"")</f>
        <v/>
      </c>
      <c r="B300" s="89" t="str">
        <f>IF($A300="","",VLOOKUP($A300,'Annex 2 Designated EHV charges'!$A:$O,2,0))</f>
        <v/>
      </c>
      <c r="C300" s="90" t="str">
        <f>IF($A300="","",VLOOKUP($A300,'Annex 2 Designated EHV charges'!$A:$O,3,0))</f>
        <v/>
      </c>
      <c r="D300" s="89" t="str">
        <f>IF($A300="","",VLOOKUP($A300,'Annex 2 Designated EHV charges'!$A:$O,7,0))</f>
        <v/>
      </c>
      <c r="E300" s="94" t="str">
        <f>IFERROR(IF(VLOOKUP($A300,'Annex 2 Designated EHV charges'!$A:$O,9,FALSE)=0,"",VLOOKUP($A300,'Annex 2 Designated EHV charges'!$A:$O,9,FALSE)),"")</f>
        <v/>
      </c>
      <c r="F300" s="95" t="str">
        <f>IFERROR(IF(VLOOKUP($A300,'Annex 2 Designated EHV charges'!$A:$O,10,FALSE)=0,"",VLOOKUP($A300,'Annex 2 Designated EHV charges'!$A:$O,10,FALSE)),"")</f>
        <v/>
      </c>
      <c r="G300" s="96" t="str">
        <f>IFERROR(IF(VLOOKUP($A300,'Annex 2 Designated EHV charges'!$A:$O,11,FALSE)=0,"",VLOOKUP($A300,'Annex 2 Designated EHV charges'!$A:$O,11,FALSE)),"")</f>
        <v/>
      </c>
      <c r="H300" s="96" t="str">
        <f>IFERROR(IF(VLOOKUP($A300,'Annex 2 Designated EHV charges'!$A:$O,12,FALSE)=0,"",VLOOKUP($A300,'Annex 2 Designated EHV charges'!$A:$O,12,FALSE)),"")</f>
        <v/>
      </c>
    </row>
    <row r="301" spans="1:8" x14ac:dyDescent="0.25">
      <c r="A301" s="89" t="str">
        <f t="array" ref="A301">IFERROR(INDEX('Annex 2 Designated EHV charges'!$A$12:$A$12, MATCH(0, IF(ISBLANK('Annex 2 Designated EHV charges'!$A$12:$A$12),1, COUNTIF(A$5:$A300, 'Annex 2 Designated EHV charges'!$A$12:$A$12)), 0)),"")</f>
        <v/>
      </c>
      <c r="B301" s="89" t="str">
        <f>IF($A301="","",VLOOKUP($A301,'Annex 2 Designated EHV charges'!$A:$O,2,0))</f>
        <v/>
      </c>
      <c r="C301" s="90" t="str">
        <f>IF($A301="","",VLOOKUP($A301,'Annex 2 Designated EHV charges'!$A:$O,3,0))</f>
        <v/>
      </c>
      <c r="D301" s="89" t="str">
        <f>IF($A301="","",VLOOKUP($A301,'Annex 2 Designated EHV charges'!$A:$O,7,0))</f>
        <v/>
      </c>
      <c r="E301" s="94" t="str">
        <f>IFERROR(IF(VLOOKUP($A301,'Annex 2 Designated EHV charges'!$A:$O,9,FALSE)=0,"",VLOOKUP($A301,'Annex 2 Designated EHV charges'!$A:$O,9,FALSE)),"")</f>
        <v/>
      </c>
      <c r="F301" s="95" t="str">
        <f>IFERROR(IF(VLOOKUP($A301,'Annex 2 Designated EHV charges'!$A:$O,10,FALSE)=0,"",VLOOKUP($A301,'Annex 2 Designated EHV charges'!$A:$O,10,FALSE)),"")</f>
        <v/>
      </c>
      <c r="G301" s="96" t="str">
        <f>IFERROR(IF(VLOOKUP($A301,'Annex 2 Designated EHV charges'!$A:$O,11,FALSE)=0,"",VLOOKUP($A301,'Annex 2 Designated EHV charges'!$A:$O,11,FALSE)),"")</f>
        <v/>
      </c>
      <c r="H301" s="96" t="str">
        <f>IFERROR(IF(VLOOKUP($A301,'Annex 2 Designated EHV charges'!$A:$O,12,FALSE)=0,"",VLOOKUP($A301,'Annex 2 Designated EHV charges'!$A:$O,12,FALSE)),"")</f>
        <v/>
      </c>
    </row>
    <row r="302" spans="1:8" x14ac:dyDescent="0.25">
      <c r="A302" s="89" t="str">
        <f t="array" ref="A302">IFERROR(INDEX('Annex 2 Designated EHV charges'!$A$12:$A$12, MATCH(0, IF(ISBLANK('Annex 2 Designated EHV charges'!$A$12:$A$12),1, COUNTIF(A$5:$A301, 'Annex 2 Designated EHV charges'!$A$12:$A$12)), 0)),"")</f>
        <v/>
      </c>
      <c r="B302" s="89" t="str">
        <f>IF($A302="","",VLOOKUP($A302,'Annex 2 Designated EHV charges'!$A:$O,2,0))</f>
        <v/>
      </c>
      <c r="C302" s="90" t="str">
        <f>IF($A302="","",VLOOKUP($A302,'Annex 2 Designated EHV charges'!$A:$O,3,0))</f>
        <v/>
      </c>
      <c r="D302" s="89" t="str">
        <f>IF($A302="","",VLOOKUP($A302,'Annex 2 Designated EHV charges'!$A:$O,7,0))</f>
        <v/>
      </c>
      <c r="E302" s="94" t="str">
        <f>IFERROR(IF(VLOOKUP($A302,'Annex 2 Designated EHV charges'!$A:$O,9,FALSE)=0,"",VLOOKUP($A302,'Annex 2 Designated EHV charges'!$A:$O,9,FALSE)),"")</f>
        <v/>
      </c>
      <c r="F302" s="95" t="str">
        <f>IFERROR(IF(VLOOKUP($A302,'Annex 2 Designated EHV charges'!$A:$O,10,FALSE)=0,"",VLOOKUP($A302,'Annex 2 Designated EHV charges'!$A:$O,10,FALSE)),"")</f>
        <v/>
      </c>
      <c r="G302" s="96" t="str">
        <f>IFERROR(IF(VLOOKUP($A302,'Annex 2 Designated EHV charges'!$A:$O,11,FALSE)=0,"",VLOOKUP($A302,'Annex 2 Designated EHV charges'!$A:$O,11,FALSE)),"")</f>
        <v/>
      </c>
      <c r="H302" s="96" t="str">
        <f>IFERROR(IF(VLOOKUP($A302,'Annex 2 Designated EHV charges'!$A:$O,12,FALSE)=0,"",VLOOKUP($A302,'Annex 2 Designated EHV charges'!$A:$O,12,FALSE)),"")</f>
        <v/>
      </c>
    </row>
    <row r="303" spans="1:8" x14ac:dyDescent="0.25">
      <c r="A303" s="89" t="str">
        <f t="array" ref="A303">IFERROR(INDEX('Annex 2 Designated EHV charges'!$A$12:$A$12, MATCH(0, IF(ISBLANK('Annex 2 Designated EHV charges'!$A$12:$A$12),1, COUNTIF(A$5:$A302, 'Annex 2 Designated EHV charges'!$A$12:$A$12)), 0)),"")</f>
        <v/>
      </c>
      <c r="B303" s="89" t="str">
        <f>IF($A303="","",VLOOKUP($A303,'Annex 2 Designated EHV charges'!$A:$O,2,0))</f>
        <v/>
      </c>
      <c r="C303" s="90" t="str">
        <f>IF($A303="","",VLOOKUP($A303,'Annex 2 Designated EHV charges'!$A:$O,3,0))</f>
        <v/>
      </c>
      <c r="D303" s="89" t="str">
        <f>IF($A303="","",VLOOKUP($A303,'Annex 2 Designated EHV charges'!$A:$O,7,0))</f>
        <v/>
      </c>
      <c r="E303" s="94" t="str">
        <f>IFERROR(IF(VLOOKUP($A303,'Annex 2 Designated EHV charges'!$A:$O,9,FALSE)=0,"",VLOOKUP($A303,'Annex 2 Designated EHV charges'!$A:$O,9,FALSE)),"")</f>
        <v/>
      </c>
      <c r="F303" s="95" t="str">
        <f>IFERROR(IF(VLOOKUP($A303,'Annex 2 Designated EHV charges'!$A:$O,10,FALSE)=0,"",VLOOKUP($A303,'Annex 2 Designated EHV charges'!$A:$O,10,FALSE)),"")</f>
        <v/>
      </c>
      <c r="G303" s="96" t="str">
        <f>IFERROR(IF(VLOOKUP($A303,'Annex 2 Designated EHV charges'!$A:$O,11,FALSE)=0,"",VLOOKUP($A303,'Annex 2 Designated EHV charges'!$A:$O,11,FALSE)),"")</f>
        <v/>
      </c>
      <c r="H303" s="96" t="str">
        <f>IFERROR(IF(VLOOKUP($A303,'Annex 2 Designated EHV charges'!$A:$O,12,FALSE)=0,"",VLOOKUP($A303,'Annex 2 Designated EHV charges'!$A:$O,12,FALSE)),"")</f>
        <v/>
      </c>
    </row>
    <row r="304" spans="1:8" x14ac:dyDescent="0.25">
      <c r="A304" s="89" t="str">
        <f t="array" ref="A304">IFERROR(INDEX('Annex 2 Designated EHV charges'!$A$12:$A$12, MATCH(0, IF(ISBLANK('Annex 2 Designated EHV charges'!$A$12:$A$12),1, COUNTIF(A$5:$A303, 'Annex 2 Designated EHV charges'!$A$12:$A$12)), 0)),"")</f>
        <v/>
      </c>
      <c r="B304" s="89" t="str">
        <f>IF($A304="","",VLOOKUP($A304,'Annex 2 Designated EHV charges'!$A:$O,2,0))</f>
        <v/>
      </c>
      <c r="C304" s="90" t="str">
        <f>IF($A304="","",VLOOKUP($A304,'Annex 2 Designated EHV charges'!$A:$O,3,0))</f>
        <v/>
      </c>
      <c r="D304" s="89" t="str">
        <f>IF($A304="","",VLOOKUP($A304,'Annex 2 Designated EHV charges'!$A:$O,7,0))</f>
        <v/>
      </c>
      <c r="E304" s="94" t="str">
        <f>IFERROR(IF(VLOOKUP($A304,'Annex 2 Designated EHV charges'!$A:$O,9,FALSE)=0,"",VLOOKUP($A304,'Annex 2 Designated EHV charges'!$A:$O,9,FALSE)),"")</f>
        <v/>
      </c>
      <c r="F304" s="95" t="str">
        <f>IFERROR(IF(VLOOKUP($A304,'Annex 2 Designated EHV charges'!$A:$O,10,FALSE)=0,"",VLOOKUP($A304,'Annex 2 Designated EHV charges'!$A:$O,10,FALSE)),"")</f>
        <v/>
      </c>
      <c r="G304" s="96" t="str">
        <f>IFERROR(IF(VLOOKUP($A304,'Annex 2 Designated EHV charges'!$A:$O,11,FALSE)=0,"",VLOOKUP($A304,'Annex 2 Designated EHV charges'!$A:$O,11,FALSE)),"")</f>
        <v/>
      </c>
      <c r="H304" s="96" t="str">
        <f>IFERROR(IF(VLOOKUP($A304,'Annex 2 Designated EHV charges'!$A:$O,12,FALSE)=0,"",VLOOKUP($A304,'Annex 2 Designated EHV charges'!$A:$O,12,FALSE)),"")</f>
        <v/>
      </c>
    </row>
    <row r="305" spans="1:8" x14ac:dyDescent="0.25">
      <c r="A305" s="89" t="str">
        <f t="array" ref="A305">IFERROR(INDEX('Annex 2 Designated EHV charges'!$A$12:$A$12, MATCH(0, IF(ISBLANK('Annex 2 Designated EHV charges'!$A$12:$A$12),1, COUNTIF(A$5:$A304, 'Annex 2 Designated EHV charges'!$A$12:$A$12)), 0)),"")</f>
        <v/>
      </c>
      <c r="B305" s="89" t="str">
        <f>IF($A305="","",VLOOKUP($A305,'Annex 2 Designated EHV charges'!$A:$O,2,0))</f>
        <v/>
      </c>
      <c r="C305" s="90" t="str">
        <f>IF($A305="","",VLOOKUP($A305,'Annex 2 Designated EHV charges'!$A:$O,3,0))</f>
        <v/>
      </c>
      <c r="D305" s="89" t="str">
        <f>IF($A305="","",VLOOKUP($A305,'Annex 2 Designated EHV charges'!$A:$O,7,0))</f>
        <v/>
      </c>
      <c r="E305" s="94" t="str">
        <f>IFERROR(IF(VLOOKUP($A305,'Annex 2 Designated EHV charges'!$A:$O,9,FALSE)=0,"",VLOOKUP($A305,'Annex 2 Designated EHV charges'!$A:$O,9,FALSE)),"")</f>
        <v/>
      </c>
      <c r="F305" s="95" t="str">
        <f>IFERROR(IF(VLOOKUP($A305,'Annex 2 Designated EHV charges'!$A:$O,10,FALSE)=0,"",VLOOKUP($A305,'Annex 2 Designated EHV charges'!$A:$O,10,FALSE)),"")</f>
        <v/>
      </c>
      <c r="G305" s="96" t="str">
        <f>IFERROR(IF(VLOOKUP($A305,'Annex 2 Designated EHV charges'!$A:$O,11,FALSE)=0,"",VLOOKUP($A305,'Annex 2 Designated EHV charges'!$A:$O,11,FALSE)),"")</f>
        <v/>
      </c>
      <c r="H305" s="96" t="str">
        <f>IFERROR(IF(VLOOKUP($A305,'Annex 2 Designated EHV charges'!$A:$O,12,FALSE)=0,"",VLOOKUP($A305,'Annex 2 Designated EHV charges'!$A:$O,12,FALSE)),"")</f>
        <v/>
      </c>
    </row>
    <row r="306" spans="1:8" x14ac:dyDescent="0.25">
      <c r="A306" s="89" t="str">
        <f t="array" ref="A306">IFERROR(INDEX('Annex 2 Designated EHV charges'!$A$12:$A$12, MATCH(0, IF(ISBLANK('Annex 2 Designated EHV charges'!$A$12:$A$12),1, COUNTIF(A$5:$A305, 'Annex 2 Designated EHV charges'!$A$12:$A$12)), 0)),"")</f>
        <v/>
      </c>
      <c r="B306" s="89" t="str">
        <f>IF($A306="","",VLOOKUP($A306,'Annex 2 Designated EHV charges'!$A:$O,2,0))</f>
        <v/>
      </c>
      <c r="C306" s="90" t="str">
        <f>IF($A306="","",VLOOKUP($A306,'Annex 2 Designated EHV charges'!$A:$O,3,0))</f>
        <v/>
      </c>
      <c r="D306" s="89" t="str">
        <f>IF($A306="","",VLOOKUP($A306,'Annex 2 Designated EHV charges'!$A:$O,7,0))</f>
        <v/>
      </c>
      <c r="E306" s="94" t="str">
        <f>IFERROR(IF(VLOOKUP($A306,'Annex 2 Designated EHV charges'!$A:$O,9,FALSE)=0,"",VLOOKUP($A306,'Annex 2 Designated EHV charges'!$A:$O,9,FALSE)),"")</f>
        <v/>
      </c>
      <c r="F306" s="95" t="str">
        <f>IFERROR(IF(VLOOKUP($A306,'Annex 2 Designated EHV charges'!$A:$O,10,FALSE)=0,"",VLOOKUP($A306,'Annex 2 Designated EHV charges'!$A:$O,10,FALSE)),"")</f>
        <v/>
      </c>
      <c r="G306" s="96" t="str">
        <f>IFERROR(IF(VLOOKUP($A306,'Annex 2 Designated EHV charges'!$A:$O,11,FALSE)=0,"",VLOOKUP($A306,'Annex 2 Designated EHV charges'!$A:$O,11,FALSE)),"")</f>
        <v/>
      </c>
      <c r="H306" s="96" t="str">
        <f>IFERROR(IF(VLOOKUP($A306,'Annex 2 Designated EHV charges'!$A:$O,12,FALSE)=0,"",VLOOKUP($A306,'Annex 2 Designated EHV charges'!$A:$O,12,FALSE)),"")</f>
        <v/>
      </c>
    </row>
    <row r="307" spans="1:8" x14ac:dyDescent="0.25">
      <c r="A307" s="89" t="str">
        <f t="array" ref="A307">IFERROR(INDEX('Annex 2 Designated EHV charges'!$A$12:$A$12, MATCH(0, IF(ISBLANK('Annex 2 Designated EHV charges'!$A$12:$A$12),1, COUNTIF(A$5:$A306, 'Annex 2 Designated EHV charges'!$A$12:$A$12)), 0)),"")</f>
        <v/>
      </c>
      <c r="B307" s="89" t="str">
        <f>IF($A307="","",VLOOKUP($A307,'Annex 2 Designated EHV charges'!$A:$O,2,0))</f>
        <v/>
      </c>
      <c r="C307" s="90" t="str">
        <f>IF($A307="","",VLOOKUP($A307,'Annex 2 Designated EHV charges'!$A:$O,3,0))</f>
        <v/>
      </c>
      <c r="D307" s="89" t="str">
        <f>IF($A307="","",VLOOKUP($A307,'Annex 2 Designated EHV charges'!$A:$O,7,0))</f>
        <v/>
      </c>
      <c r="E307" s="94" t="str">
        <f>IFERROR(IF(VLOOKUP($A307,'Annex 2 Designated EHV charges'!$A:$O,9,FALSE)=0,"",VLOOKUP($A307,'Annex 2 Designated EHV charges'!$A:$O,9,FALSE)),"")</f>
        <v/>
      </c>
      <c r="F307" s="95" t="str">
        <f>IFERROR(IF(VLOOKUP($A307,'Annex 2 Designated EHV charges'!$A:$O,10,FALSE)=0,"",VLOOKUP($A307,'Annex 2 Designated EHV charges'!$A:$O,10,FALSE)),"")</f>
        <v/>
      </c>
      <c r="G307" s="96" t="str">
        <f>IFERROR(IF(VLOOKUP($A307,'Annex 2 Designated EHV charges'!$A:$O,11,FALSE)=0,"",VLOOKUP($A307,'Annex 2 Designated EHV charges'!$A:$O,11,FALSE)),"")</f>
        <v/>
      </c>
      <c r="H307" s="96" t="str">
        <f>IFERROR(IF(VLOOKUP($A307,'Annex 2 Designated EHV charges'!$A:$O,12,FALSE)=0,"",VLOOKUP($A307,'Annex 2 Designated EHV charges'!$A:$O,12,FALSE)),"")</f>
        <v/>
      </c>
    </row>
    <row r="308" spans="1:8" x14ac:dyDescent="0.25">
      <c r="A308" s="89" t="str">
        <f t="array" ref="A308">IFERROR(INDEX('Annex 2 Designated EHV charges'!$A$12:$A$12, MATCH(0, IF(ISBLANK('Annex 2 Designated EHV charges'!$A$12:$A$12),1, COUNTIF(A$5:$A307, 'Annex 2 Designated EHV charges'!$A$12:$A$12)), 0)),"")</f>
        <v/>
      </c>
      <c r="B308" s="89" t="str">
        <f>IF($A308="","",VLOOKUP($A308,'Annex 2 Designated EHV charges'!$A:$O,2,0))</f>
        <v/>
      </c>
      <c r="C308" s="90" t="str">
        <f>IF($A308="","",VLOOKUP($A308,'Annex 2 Designated EHV charges'!$A:$O,3,0))</f>
        <v/>
      </c>
      <c r="D308" s="89" t="str">
        <f>IF($A308="","",VLOOKUP($A308,'Annex 2 Designated EHV charges'!$A:$O,7,0))</f>
        <v/>
      </c>
      <c r="E308" s="94" t="str">
        <f>IFERROR(IF(VLOOKUP($A308,'Annex 2 Designated EHV charges'!$A:$O,9,FALSE)=0,"",VLOOKUP($A308,'Annex 2 Designated EHV charges'!$A:$O,9,FALSE)),"")</f>
        <v/>
      </c>
      <c r="F308" s="95" t="str">
        <f>IFERROR(IF(VLOOKUP($A308,'Annex 2 Designated EHV charges'!$A:$O,10,FALSE)=0,"",VLOOKUP($A308,'Annex 2 Designated EHV charges'!$A:$O,10,FALSE)),"")</f>
        <v/>
      </c>
      <c r="G308" s="96" t="str">
        <f>IFERROR(IF(VLOOKUP($A308,'Annex 2 Designated EHV charges'!$A:$O,11,FALSE)=0,"",VLOOKUP($A308,'Annex 2 Designated EHV charges'!$A:$O,11,FALSE)),"")</f>
        <v/>
      </c>
      <c r="H308" s="96" t="str">
        <f>IFERROR(IF(VLOOKUP($A308,'Annex 2 Designated EHV charges'!$A:$O,12,FALSE)=0,"",VLOOKUP($A308,'Annex 2 Designated EHV charges'!$A:$O,12,FALSE)),"")</f>
        <v/>
      </c>
    </row>
    <row r="309" spans="1:8" x14ac:dyDescent="0.25">
      <c r="A309" s="89" t="str">
        <f t="array" ref="A309">IFERROR(INDEX('Annex 2 Designated EHV charges'!$A$12:$A$12, MATCH(0, IF(ISBLANK('Annex 2 Designated EHV charges'!$A$12:$A$12),1, COUNTIF(A$5:$A308, 'Annex 2 Designated EHV charges'!$A$12:$A$12)), 0)),"")</f>
        <v/>
      </c>
      <c r="B309" s="89" t="str">
        <f>IF($A309="","",VLOOKUP($A309,'Annex 2 Designated EHV charges'!$A:$O,2,0))</f>
        <v/>
      </c>
      <c r="C309" s="90" t="str">
        <f>IF($A309="","",VLOOKUP($A309,'Annex 2 Designated EHV charges'!$A:$O,3,0))</f>
        <v/>
      </c>
      <c r="D309" s="89" t="str">
        <f>IF($A309="","",VLOOKUP($A309,'Annex 2 Designated EHV charges'!$A:$O,7,0))</f>
        <v/>
      </c>
      <c r="E309" s="94" t="str">
        <f>IFERROR(IF(VLOOKUP($A309,'Annex 2 Designated EHV charges'!$A:$O,9,FALSE)=0,"",VLOOKUP($A309,'Annex 2 Designated EHV charges'!$A:$O,9,FALSE)),"")</f>
        <v/>
      </c>
      <c r="F309" s="95" t="str">
        <f>IFERROR(IF(VLOOKUP($A309,'Annex 2 Designated EHV charges'!$A:$O,10,FALSE)=0,"",VLOOKUP($A309,'Annex 2 Designated EHV charges'!$A:$O,10,FALSE)),"")</f>
        <v/>
      </c>
      <c r="G309" s="96" t="str">
        <f>IFERROR(IF(VLOOKUP($A309,'Annex 2 Designated EHV charges'!$A:$O,11,FALSE)=0,"",VLOOKUP($A309,'Annex 2 Designated EHV charges'!$A:$O,11,FALSE)),"")</f>
        <v/>
      </c>
      <c r="H309" s="96" t="str">
        <f>IFERROR(IF(VLOOKUP($A309,'Annex 2 Designated EHV charges'!$A:$O,12,FALSE)=0,"",VLOOKUP($A309,'Annex 2 Designated EHV charges'!$A:$O,12,FALSE)),"")</f>
        <v/>
      </c>
    </row>
    <row r="310" spans="1:8" x14ac:dyDescent="0.25">
      <c r="A310" s="89" t="str">
        <f t="array" ref="A310">IFERROR(INDEX('Annex 2 Designated EHV charges'!$A$12:$A$12, MATCH(0, IF(ISBLANK('Annex 2 Designated EHV charges'!$A$12:$A$12),1, COUNTIF(A$5:$A309, 'Annex 2 Designated EHV charges'!$A$12:$A$12)), 0)),"")</f>
        <v/>
      </c>
      <c r="B310" s="89" t="str">
        <f>IF($A310="","",VLOOKUP($A310,'Annex 2 Designated EHV charges'!$A:$O,2,0))</f>
        <v/>
      </c>
      <c r="C310" s="90" t="str">
        <f>IF($A310="","",VLOOKUP($A310,'Annex 2 Designated EHV charges'!$A:$O,3,0))</f>
        <v/>
      </c>
      <c r="D310" s="89" t="str">
        <f>IF($A310="","",VLOOKUP($A310,'Annex 2 Designated EHV charges'!$A:$O,7,0))</f>
        <v/>
      </c>
      <c r="E310" s="94" t="str">
        <f>IFERROR(IF(VLOOKUP($A310,'Annex 2 Designated EHV charges'!$A:$O,9,FALSE)=0,"",VLOOKUP($A310,'Annex 2 Designated EHV charges'!$A:$O,9,FALSE)),"")</f>
        <v/>
      </c>
      <c r="F310" s="95" t="str">
        <f>IFERROR(IF(VLOOKUP($A310,'Annex 2 Designated EHV charges'!$A:$O,10,FALSE)=0,"",VLOOKUP($A310,'Annex 2 Designated EHV charges'!$A:$O,10,FALSE)),"")</f>
        <v/>
      </c>
      <c r="G310" s="96" t="str">
        <f>IFERROR(IF(VLOOKUP($A310,'Annex 2 Designated EHV charges'!$A:$O,11,FALSE)=0,"",VLOOKUP($A310,'Annex 2 Designated EHV charges'!$A:$O,11,FALSE)),"")</f>
        <v/>
      </c>
      <c r="H310" s="96" t="str">
        <f>IFERROR(IF(VLOOKUP($A310,'Annex 2 Designated EHV charges'!$A:$O,12,FALSE)=0,"",VLOOKUP($A310,'Annex 2 Designated EHV charges'!$A:$O,12,FALSE)),"")</f>
        <v/>
      </c>
    </row>
    <row r="311" spans="1:8" x14ac:dyDescent="0.25">
      <c r="A311" s="89" t="str">
        <f t="array" ref="A311">IFERROR(INDEX('Annex 2 Designated EHV charges'!$A$12:$A$12, MATCH(0, IF(ISBLANK('Annex 2 Designated EHV charges'!$A$12:$A$12),1, COUNTIF(A$5:$A310, 'Annex 2 Designated EHV charges'!$A$12:$A$12)), 0)),"")</f>
        <v/>
      </c>
      <c r="B311" s="89" t="str">
        <f>IF($A311="","",VLOOKUP($A311,'Annex 2 Designated EHV charges'!$A:$O,2,0))</f>
        <v/>
      </c>
      <c r="C311" s="90" t="str">
        <f>IF($A311="","",VLOOKUP($A311,'Annex 2 Designated EHV charges'!$A:$O,3,0))</f>
        <v/>
      </c>
      <c r="D311" s="89" t="str">
        <f>IF($A311="","",VLOOKUP($A311,'Annex 2 Designated EHV charges'!$A:$O,7,0))</f>
        <v/>
      </c>
      <c r="E311" s="94" t="str">
        <f>IFERROR(IF(VLOOKUP($A311,'Annex 2 Designated EHV charges'!$A:$O,9,FALSE)=0,"",VLOOKUP($A311,'Annex 2 Designated EHV charges'!$A:$O,9,FALSE)),"")</f>
        <v/>
      </c>
      <c r="F311" s="95" t="str">
        <f>IFERROR(IF(VLOOKUP($A311,'Annex 2 Designated EHV charges'!$A:$O,10,FALSE)=0,"",VLOOKUP($A311,'Annex 2 Designated EHV charges'!$A:$O,10,FALSE)),"")</f>
        <v/>
      </c>
      <c r="G311" s="96" t="str">
        <f>IFERROR(IF(VLOOKUP($A311,'Annex 2 Designated EHV charges'!$A:$O,11,FALSE)=0,"",VLOOKUP($A311,'Annex 2 Designated EHV charges'!$A:$O,11,FALSE)),"")</f>
        <v/>
      </c>
      <c r="H311" s="96" t="str">
        <f>IFERROR(IF(VLOOKUP($A311,'Annex 2 Designated EHV charges'!$A:$O,12,FALSE)=0,"",VLOOKUP($A311,'Annex 2 Designated EHV charges'!$A:$O,12,FALSE)),"")</f>
        <v/>
      </c>
    </row>
    <row r="312" spans="1:8" x14ac:dyDescent="0.25">
      <c r="A312" s="89" t="str">
        <f t="array" ref="A312">IFERROR(INDEX('Annex 2 Designated EHV charges'!$A$12:$A$12, MATCH(0, IF(ISBLANK('Annex 2 Designated EHV charges'!$A$12:$A$12),1, COUNTIF(A$5:$A311, 'Annex 2 Designated EHV charges'!$A$12:$A$12)), 0)),"")</f>
        <v/>
      </c>
      <c r="B312" s="89" t="str">
        <f>IF($A312="","",VLOOKUP($A312,'Annex 2 Designated EHV charges'!$A:$O,2,0))</f>
        <v/>
      </c>
      <c r="C312" s="90" t="str">
        <f>IF($A312="","",VLOOKUP($A312,'Annex 2 Designated EHV charges'!$A:$O,3,0))</f>
        <v/>
      </c>
      <c r="D312" s="89" t="str">
        <f>IF($A312="","",VLOOKUP($A312,'Annex 2 Designated EHV charges'!$A:$O,7,0))</f>
        <v/>
      </c>
      <c r="E312" s="94" t="str">
        <f>IFERROR(IF(VLOOKUP($A312,'Annex 2 Designated EHV charges'!$A:$O,9,FALSE)=0,"",VLOOKUP($A312,'Annex 2 Designated EHV charges'!$A:$O,9,FALSE)),"")</f>
        <v/>
      </c>
      <c r="F312" s="95" t="str">
        <f>IFERROR(IF(VLOOKUP($A312,'Annex 2 Designated EHV charges'!$A:$O,10,FALSE)=0,"",VLOOKUP($A312,'Annex 2 Designated EHV charges'!$A:$O,10,FALSE)),"")</f>
        <v/>
      </c>
      <c r="G312" s="96" t="str">
        <f>IFERROR(IF(VLOOKUP($A312,'Annex 2 Designated EHV charges'!$A:$O,11,FALSE)=0,"",VLOOKUP($A312,'Annex 2 Designated EHV charges'!$A:$O,11,FALSE)),"")</f>
        <v/>
      </c>
      <c r="H312" s="96" t="str">
        <f>IFERROR(IF(VLOOKUP($A312,'Annex 2 Designated EHV charges'!$A:$O,12,FALSE)=0,"",VLOOKUP($A312,'Annex 2 Designated EHV charges'!$A:$O,12,FALSE)),"")</f>
        <v/>
      </c>
    </row>
    <row r="313" spans="1:8" x14ac:dyDescent="0.25">
      <c r="A313" s="89" t="str">
        <f t="array" ref="A313">IFERROR(INDEX('Annex 2 Designated EHV charges'!$A$12:$A$12, MATCH(0, IF(ISBLANK('Annex 2 Designated EHV charges'!$A$12:$A$12),1, COUNTIF(A$5:$A312, 'Annex 2 Designated EHV charges'!$A$12:$A$12)), 0)),"")</f>
        <v/>
      </c>
      <c r="B313" s="89" t="str">
        <f>IF($A313="","",VLOOKUP($A313,'Annex 2 Designated EHV charges'!$A:$O,2,0))</f>
        <v/>
      </c>
      <c r="C313" s="90" t="str">
        <f>IF($A313="","",VLOOKUP($A313,'Annex 2 Designated EHV charges'!$A:$O,3,0))</f>
        <v/>
      </c>
      <c r="D313" s="89" t="str">
        <f>IF($A313="","",VLOOKUP($A313,'Annex 2 Designated EHV charges'!$A:$O,7,0))</f>
        <v/>
      </c>
      <c r="E313" s="94" t="str">
        <f>IFERROR(IF(VLOOKUP($A313,'Annex 2 Designated EHV charges'!$A:$O,9,FALSE)=0,"",VLOOKUP($A313,'Annex 2 Designated EHV charges'!$A:$O,9,FALSE)),"")</f>
        <v/>
      </c>
      <c r="F313" s="95" t="str">
        <f>IFERROR(IF(VLOOKUP($A313,'Annex 2 Designated EHV charges'!$A:$O,10,FALSE)=0,"",VLOOKUP($A313,'Annex 2 Designated EHV charges'!$A:$O,10,FALSE)),"")</f>
        <v/>
      </c>
      <c r="G313" s="96" t="str">
        <f>IFERROR(IF(VLOOKUP($A313,'Annex 2 Designated EHV charges'!$A:$O,11,FALSE)=0,"",VLOOKUP($A313,'Annex 2 Designated EHV charges'!$A:$O,11,FALSE)),"")</f>
        <v/>
      </c>
      <c r="H313" s="96" t="str">
        <f>IFERROR(IF(VLOOKUP($A313,'Annex 2 Designated EHV charges'!$A:$O,12,FALSE)=0,"",VLOOKUP($A313,'Annex 2 Designated EHV charges'!$A:$O,12,FALSE)),"")</f>
        <v/>
      </c>
    </row>
    <row r="314" spans="1:8" x14ac:dyDescent="0.25">
      <c r="A314" s="89" t="str">
        <f t="array" ref="A314">IFERROR(INDEX('Annex 2 Designated EHV charges'!$A$12:$A$12, MATCH(0, IF(ISBLANK('Annex 2 Designated EHV charges'!$A$12:$A$12),1, COUNTIF(A$5:$A313, 'Annex 2 Designated EHV charges'!$A$12:$A$12)), 0)),"")</f>
        <v/>
      </c>
      <c r="B314" s="89" t="str">
        <f>IF($A314="","",VLOOKUP($A314,'Annex 2 Designated EHV charges'!$A:$O,2,0))</f>
        <v/>
      </c>
      <c r="C314" s="90" t="str">
        <f>IF($A314="","",VLOOKUP($A314,'Annex 2 Designated EHV charges'!$A:$O,3,0))</f>
        <v/>
      </c>
      <c r="D314" s="89" t="str">
        <f>IF($A314="","",VLOOKUP($A314,'Annex 2 Designated EHV charges'!$A:$O,7,0))</f>
        <v/>
      </c>
      <c r="E314" s="94" t="str">
        <f>IFERROR(IF(VLOOKUP($A314,'Annex 2 Designated EHV charges'!$A:$O,9,FALSE)=0,"",VLOOKUP($A314,'Annex 2 Designated EHV charges'!$A:$O,9,FALSE)),"")</f>
        <v/>
      </c>
      <c r="F314" s="95" t="str">
        <f>IFERROR(IF(VLOOKUP($A314,'Annex 2 Designated EHV charges'!$A:$O,10,FALSE)=0,"",VLOOKUP($A314,'Annex 2 Designated EHV charges'!$A:$O,10,FALSE)),"")</f>
        <v/>
      </c>
      <c r="G314" s="96" t="str">
        <f>IFERROR(IF(VLOOKUP($A314,'Annex 2 Designated EHV charges'!$A:$O,11,FALSE)=0,"",VLOOKUP($A314,'Annex 2 Designated EHV charges'!$A:$O,11,FALSE)),"")</f>
        <v/>
      </c>
      <c r="H314" s="96" t="str">
        <f>IFERROR(IF(VLOOKUP($A314,'Annex 2 Designated EHV charges'!$A:$O,12,FALSE)=0,"",VLOOKUP($A314,'Annex 2 Designated EHV charges'!$A:$O,12,FALSE)),"")</f>
        <v/>
      </c>
    </row>
    <row r="315" spans="1:8" x14ac:dyDescent="0.25">
      <c r="A315" s="89" t="str">
        <f t="array" ref="A315">IFERROR(INDEX('Annex 2 Designated EHV charges'!$A$12:$A$12, MATCH(0, IF(ISBLANK('Annex 2 Designated EHV charges'!$A$12:$A$12),1, COUNTIF(A$5:$A314, 'Annex 2 Designated EHV charges'!$A$12:$A$12)), 0)),"")</f>
        <v/>
      </c>
      <c r="B315" s="89" t="str">
        <f>IF($A315="","",VLOOKUP($A315,'Annex 2 Designated EHV charges'!$A:$O,2,0))</f>
        <v/>
      </c>
      <c r="C315" s="90" t="str">
        <f>IF($A315="","",VLOOKUP($A315,'Annex 2 Designated EHV charges'!$A:$O,3,0))</f>
        <v/>
      </c>
      <c r="D315" s="89" t="str">
        <f>IF($A315="","",VLOOKUP($A315,'Annex 2 Designated EHV charges'!$A:$O,7,0))</f>
        <v/>
      </c>
      <c r="E315" s="94" t="str">
        <f>IFERROR(IF(VLOOKUP($A315,'Annex 2 Designated EHV charges'!$A:$O,9,FALSE)=0,"",VLOOKUP($A315,'Annex 2 Designated EHV charges'!$A:$O,9,FALSE)),"")</f>
        <v/>
      </c>
      <c r="F315" s="95" t="str">
        <f>IFERROR(IF(VLOOKUP($A315,'Annex 2 Designated EHV charges'!$A:$O,10,FALSE)=0,"",VLOOKUP($A315,'Annex 2 Designated EHV charges'!$A:$O,10,FALSE)),"")</f>
        <v/>
      </c>
      <c r="G315" s="96" t="str">
        <f>IFERROR(IF(VLOOKUP($A315,'Annex 2 Designated EHV charges'!$A:$O,11,FALSE)=0,"",VLOOKUP($A315,'Annex 2 Designated EHV charges'!$A:$O,11,FALSE)),"")</f>
        <v/>
      </c>
      <c r="H315" s="96" t="str">
        <f>IFERROR(IF(VLOOKUP($A315,'Annex 2 Designated EHV charges'!$A:$O,12,FALSE)=0,"",VLOOKUP($A315,'Annex 2 Designated EHV charges'!$A:$O,12,FALSE)),"")</f>
        <v/>
      </c>
    </row>
    <row r="316" spans="1:8" x14ac:dyDescent="0.25">
      <c r="A316" s="89" t="str">
        <f t="array" ref="A316">IFERROR(INDEX('Annex 2 Designated EHV charges'!$A$12:$A$12, MATCH(0, IF(ISBLANK('Annex 2 Designated EHV charges'!$A$12:$A$12),1, COUNTIF(A$5:$A315, 'Annex 2 Designated EHV charges'!$A$12:$A$12)), 0)),"")</f>
        <v/>
      </c>
      <c r="B316" s="89" t="str">
        <f>IF($A316="","",VLOOKUP($A316,'Annex 2 Designated EHV charges'!$A:$O,2,0))</f>
        <v/>
      </c>
      <c r="C316" s="90" t="str">
        <f>IF($A316="","",VLOOKUP($A316,'Annex 2 Designated EHV charges'!$A:$O,3,0))</f>
        <v/>
      </c>
      <c r="D316" s="89" t="str">
        <f>IF($A316="","",VLOOKUP($A316,'Annex 2 Designated EHV charges'!$A:$O,7,0))</f>
        <v/>
      </c>
      <c r="E316" s="94" t="str">
        <f>IFERROR(IF(VLOOKUP($A316,'Annex 2 Designated EHV charges'!$A:$O,9,FALSE)=0,"",VLOOKUP($A316,'Annex 2 Designated EHV charges'!$A:$O,9,FALSE)),"")</f>
        <v/>
      </c>
      <c r="F316" s="95" t="str">
        <f>IFERROR(IF(VLOOKUP($A316,'Annex 2 Designated EHV charges'!$A:$O,10,FALSE)=0,"",VLOOKUP($A316,'Annex 2 Designated EHV charges'!$A:$O,10,FALSE)),"")</f>
        <v/>
      </c>
      <c r="G316" s="96" t="str">
        <f>IFERROR(IF(VLOOKUP($A316,'Annex 2 Designated EHV charges'!$A:$O,11,FALSE)=0,"",VLOOKUP($A316,'Annex 2 Designated EHV charges'!$A:$O,11,FALSE)),"")</f>
        <v/>
      </c>
      <c r="H316" s="96" t="str">
        <f>IFERROR(IF(VLOOKUP($A316,'Annex 2 Designated EHV charges'!$A:$O,12,FALSE)=0,"",VLOOKUP($A316,'Annex 2 Designated EHV charges'!$A:$O,12,FALSE)),"")</f>
        <v/>
      </c>
    </row>
    <row r="317" spans="1:8" x14ac:dyDescent="0.25">
      <c r="A317" s="89" t="str">
        <f t="array" ref="A317">IFERROR(INDEX('Annex 2 Designated EHV charges'!$A$12:$A$12, MATCH(0, IF(ISBLANK('Annex 2 Designated EHV charges'!$A$12:$A$12),1, COUNTIF(A$5:$A316, 'Annex 2 Designated EHV charges'!$A$12:$A$12)), 0)),"")</f>
        <v/>
      </c>
      <c r="B317" s="89" t="str">
        <f>IF($A317="","",VLOOKUP($A317,'Annex 2 Designated EHV charges'!$A:$O,2,0))</f>
        <v/>
      </c>
      <c r="C317" s="90" t="str">
        <f>IF($A317="","",VLOOKUP($A317,'Annex 2 Designated EHV charges'!$A:$O,3,0))</f>
        <v/>
      </c>
      <c r="D317" s="89" t="str">
        <f>IF($A317="","",VLOOKUP($A317,'Annex 2 Designated EHV charges'!$A:$O,7,0))</f>
        <v/>
      </c>
      <c r="E317" s="94" t="str">
        <f>IFERROR(IF(VLOOKUP($A317,'Annex 2 Designated EHV charges'!$A:$O,9,FALSE)=0,"",VLOOKUP($A317,'Annex 2 Designated EHV charges'!$A:$O,9,FALSE)),"")</f>
        <v/>
      </c>
      <c r="F317" s="95" t="str">
        <f>IFERROR(IF(VLOOKUP($A317,'Annex 2 Designated EHV charges'!$A:$O,10,FALSE)=0,"",VLOOKUP($A317,'Annex 2 Designated EHV charges'!$A:$O,10,FALSE)),"")</f>
        <v/>
      </c>
      <c r="G317" s="96" t="str">
        <f>IFERROR(IF(VLOOKUP($A317,'Annex 2 Designated EHV charges'!$A:$O,11,FALSE)=0,"",VLOOKUP($A317,'Annex 2 Designated EHV charges'!$A:$O,11,FALSE)),"")</f>
        <v/>
      </c>
      <c r="H317" s="96" t="str">
        <f>IFERROR(IF(VLOOKUP($A317,'Annex 2 Designated EHV charges'!$A:$O,12,FALSE)=0,"",VLOOKUP($A317,'Annex 2 Designated EHV charges'!$A:$O,12,FALSE)),"")</f>
        <v/>
      </c>
    </row>
    <row r="318" spans="1:8" x14ac:dyDescent="0.25">
      <c r="A318" s="89" t="str">
        <f t="array" ref="A318">IFERROR(INDEX('Annex 2 Designated EHV charges'!$A$12:$A$12, MATCH(0, IF(ISBLANK('Annex 2 Designated EHV charges'!$A$12:$A$12),1, COUNTIF(A$5:$A317, 'Annex 2 Designated EHV charges'!$A$12:$A$12)), 0)),"")</f>
        <v/>
      </c>
      <c r="B318" s="89" t="str">
        <f>IF($A318="","",VLOOKUP($A318,'Annex 2 Designated EHV charges'!$A:$O,2,0))</f>
        <v/>
      </c>
      <c r="C318" s="90" t="str">
        <f>IF($A318="","",VLOOKUP($A318,'Annex 2 Designated EHV charges'!$A:$O,3,0))</f>
        <v/>
      </c>
      <c r="D318" s="89" t="str">
        <f>IF($A318="","",VLOOKUP($A318,'Annex 2 Designated EHV charges'!$A:$O,7,0))</f>
        <v/>
      </c>
      <c r="E318" s="94" t="str">
        <f>IFERROR(IF(VLOOKUP($A318,'Annex 2 Designated EHV charges'!$A:$O,9,FALSE)=0,"",VLOOKUP($A318,'Annex 2 Designated EHV charges'!$A:$O,9,FALSE)),"")</f>
        <v/>
      </c>
      <c r="F318" s="95" t="str">
        <f>IFERROR(IF(VLOOKUP($A318,'Annex 2 Designated EHV charges'!$A:$O,10,FALSE)=0,"",VLOOKUP($A318,'Annex 2 Designated EHV charges'!$A:$O,10,FALSE)),"")</f>
        <v/>
      </c>
      <c r="G318" s="96" t="str">
        <f>IFERROR(IF(VLOOKUP($A318,'Annex 2 Designated EHV charges'!$A:$O,11,FALSE)=0,"",VLOOKUP($A318,'Annex 2 Designated EHV charges'!$A:$O,11,FALSE)),"")</f>
        <v/>
      </c>
      <c r="H318" s="96" t="str">
        <f>IFERROR(IF(VLOOKUP($A318,'Annex 2 Designated EHV charges'!$A:$O,12,FALSE)=0,"",VLOOKUP($A318,'Annex 2 Designated EHV charges'!$A:$O,12,FALSE)),"")</f>
        <v/>
      </c>
    </row>
    <row r="319" spans="1:8" x14ac:dyDescent="0.25">
      <c r="A319" s="89" t="str">
        <f t="array" ref="A319">IFERROR(INDEX('Annex 2 Designated EHV charges'!$A$12:$A$12, MATCH(0, IF(ISBLANK('Annex 2 Designated EHV charges'!$A$12:$A$12),1, COUNTIF(A$5:$A318, 'Annex 2 Designated EHV charges'!$A$12:$A$12)), 0)),"")</f>
        <v/>
      </c>
      <c r="B319" s="89" t="str">
        <f>IF($A319="","",VLOOKUP($A319,'Annex 2 Designated EHV charges'!$A:$O,2,0))</f>
        <v/>
      </c>
      <c r="C319" s="90" t="str">
        <f>IF($A319="","",VLOOKUP($A319,'Annex 2 Designated EHV charges'!$A:$O,3,0))</f>
        <v/>
      </c>
      <c r="D319" s="89" t="str">
        <f>IF($A319="","",VLOOKUP($A319,'Annex 2 Designated EHV charges'!$A:$O,7,0))</f>
        <v/>
      </c>
      <c r="E319" s="94" t="str">
        <f>IFERROR(IF(VLOOKUP($A319,'Annex 2 Designated EHV charges'!$A:$O,9,FALSE)=0,"",VLOOKUP($A319,'Annex 2 Designated EHV charges'!$A:$O,9,FALSE)),"")</f>
        <v/>
      </c>
      <c r="F319" s="95" t="str">
        <f>IFERROR(IF(VLOOKUP($A319,'Annex 2 Designated EHV charges'!$A:$O,10,FALSE)=0,"",VLOOKUP($A319,'Annex 2 Designated EHV charges'!$A:$O,10,FALSE)),"")</f>
        <v/>
      </c>
      <c r="G319" s="96" t="str">
        <f>IFERROR(IF(VLOOKUP($A319,'Annex 2 Designated EHV charges'!$A:$O,11,FALSE)=0,"",VLOOKUP($A319,'Annex 2 Designated EHV charges'!$A:$O,11,FALSE)),"")</f>
        <v/>
      </c>
      <c r="H319" s="96" t="str">
        <f>IFERROR(IF(VLOOKUP($A319,'Annex 2 Designated EHV charges'!$A:$O,12,FALSE)=0,"",VLOOKUP($A319,'Annex 2 Designated EHV charges'!$A:$O,12,FALSE)),"")</f>
        <v/>
      </c>
    </row>
    <row r="320" spans="1:8" x14ac:dyDescent="0.25">
      <c r="A320" s="89"/>
      <c r="B320" s="89"/>
      <c r="C320" s="90"/>
      <c r="D320" s="89"/>
      <c r="E320" s="94"/>
      <c r="F320" s="95"/>
      <c r="G320" s="96"/>
      <c r="H320" s="96"/>
    </row>
    <row r="321" spans="1:8" x14ac:dyDescent="0.25">
      <c r="A321" s="89"/>
      <c r="B321" s="89"/>
      <c r="C321" s="90"/>
      <c r="D321" s="89"/>
      <c r="E321" s="94"/>
      <c r="F321" s="95"/>
      <c r="G321" s="96"/>
      <c r="H321" s="96"/>
    </row>
    <row r="322" spans="1:8" x14ac:dyDescent="0.25">
      <c r="A322" s="89"/>
      <c r="B322" s="89"/>
      <c r="C322" s="90"/>
      <c r="D322" s="89"/>
      <c r="E322" s="94"/>
      <c r="F322" s="95"/>
      <c r="G322" s="96"/>
      <c r="H322" s="96"/>
    </row>
    <row r="323" spans="1:8" x14ac:dyDescent="0.25">
      <c r="A323" s="89"/>
      <c r="B323" s="89"/>
      <c r="C323" s="90"/>
      <c r="D323" s="89"/>
      <c r="E323" s="94"/>
      <c r="F323" s="95"/>
      <c r="G323" s="96"/>
      <c r="H323" s="96"/>
    </row>
    <row r="324" spans="1:8" x14ac:dyDescent="0.25">
      <c r="A324" s="89"/>
      <c r="B324" s="89"/>
      <c r="C324" s="90"/>
      <c r="D324" s="89"/>
      <c r="E324" s="94"/>
      <c r="F324" s="95"/>
      <c r="G324" s="96"/>
      <c r="H324" s="96"/>
    </row>
    <row r="325" spans="1:8" x14ac:dyDescent="0.25">
      <c r="A325" s="89"/>
      <c r="B325" s="89"/>
      <c r="C325" s="90"/>
      <c r="D325" s="89"/>
      <c r="E325" s="94"/>
      <c r="F325" s="95"/>
      <c r="G325" s="96"/>
      <c r="H325" s="96"/>
    </row>
    <row r="326" spans="1:8" x14ac:dyDescent="0.25">
      <c r="A326" s="89"/>
      <c r="B326" s="89"/>
      <c r="C326" s="90"/>
      <c r="D326" s="89"/>
      <c r="E326" s="94"/>
      <c r="F326" s="95"/>
      <c r="G326" s="96"/>
      <c r="H326" s="96"/>
    </row>
  </sheetData>
  <autoFilter ref="A5:H330" xr:uid="{00000000-0009-0000-0000-000003000000}"/>
  <mergeCells count="3">
    <mergeCell ref="A2:H2"/>
    <mergeCell ref="A1:H1"/>
    <mergeCell ref="A3:XFD3"/>
  </mergeCells>
  <pageMargins left="0.70866141732283472" right="0.70866141732283472" top="0.94488188976377963" bottom="0.74803149606299213" header="0.31496062992125984" footer="0.31496062992125984"/>
  <pageSetup paperSize="9" scale="83" fitToHeight="0" orientation="landscape" r:id="rId1"/>
  <headerFooter differentFirst="1" scaleWithDoc="0">
    <oddHeader>&amp;LAnnex 2a - Schedule of Import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99"/>
  <sheetViews>
    <sheetView zoomScale="90" zoomScaleNormal="90" zoomScaleSheetLayoutView="100" workbookViewId="0">
      <selection activeCell="A5" sqref="A5"/>
    </sheetView>
  </sheetViews>
  <sheetFormatPr defaultColWidth="9.109375" defaultRowHeight="13.2" x14ac:dyDescent="0.25"/>
  <cols>
    <col min="1" max="1" width="14.6640625" style="51" customWidth="1"/>
    <col min="2" max="2" width="13.5546875" style="51" bestFit="1" customWidth="1"/>
    <col min="3" max="3" width="19.44140625" style="57" customWidth="1"/>
    <col min="4" max="4" width="50.6640625" style="57" customWidth="1"/>
    <col min="5" max="5" width="14.6640625" style="58" customWidth="1"/>
    <col min="6" max="7" width="14.6640625" style="59" customWidth="1"/>
    <col min="8" max="8" width="14.6640625" style="51" customWidth="1"/>
    <col min="9" max="9" width="15.5546875" style="51" customWidth="1"/>
    <col min="10" max="16384" width="9.109375" style="51"/>
  </cols>
  <sheetData>
    <row r="1" spans="1:15" ht="66.75" customHeight="1" x14ac:dyDescent="0.25">
      <c r="A1" s="244" t="s">
        <v>67</v>
      </c>
      <c r="B1" s="244"/>
      <c r="C1" s="244"/>
      <c r="D1" s="244"/>
      <c r="E1" s="244"/>
      <c r="F1" s="244"/>
      <c r="G1" s="244"/>
      <c r="H1" s="244"/>
    </row>
    <row r="2" spans="1:15" s="52" customFormat="1" ht="25.5" customHeight="1" x14ac:dyDescent="0.25">
      <c r="A2" s="241" t="str">
        <f>Overview!B4&amp; " - Effective from "&amp;Overview!D4&amp;" - "&amp;Overview!E4&amp;" Designated EHV export charges"</f>
        <v>Eclipse Power Distribution Limited - GSP L - Effective from 1 April 2027 - Submitted Designated EHV export charges</v>
      </c>
      <c r="B2" s="242"/>
      <c r="C2" s="242"/>
      <c r="D2" s="242"/>
      <c r="E2" s="242"/>
      <c r="F2" s="242"/>
      <c r="G2" s="242"/>
      <c r="H2" s="243"/>
    </row>
    <row r="3" spans="1:15" s="245" customFormat="1" ht="17.100000000000001" customHeight="1" x14ac:dyDescent="0.25">
      <c r="A3" s="230"/>
      <c r="B3" s="230"/>
      <c r="C3" s="230"/>
      <c r="D3" s="230"/>
      <c r="E3" s="230"/>
      <c r="F3" s="230"/>
      <c r="G3" s="230"/>
      <c r="H3" s="230"/>
      <c r="I3" s="230"/>
      <c r="J3" s="230"/>
      <c r="K3" s="230"/>
      <c r="L3" s="230"/>
      <c r="M3" s="230"/>
      <c r="N3" s="230"/>
      <c r="O3" s="230"/>
    </row>
    <row r="4" spans="1:15" s="78" customFormat="1" ht="17.399999999999999" x14ac:dyDescent="0.25">
      <c r="A4" s="82"/>
      <c r="B4" s="82"/>
      <c r="C4" s="82"/>
      <c r="D4" s="83"/>
      <c r="E4" s="84"/>
      <c r="F4" s="84"/>
      <c r="G4" s="85"/>
      <c r="H4" s="85"/>
      <c r="I4" s="77"/>
      <c r="J4" s="77"/>
      <c r="K4" s="77"/>
      <c r="L4" s="77"/>
      <c r="M4" s="77"/>
      <c r="N4" s="77"/>
      <c r="O4" s="77"/>
    </row>
    <row r="5" spans="1:15" ht="60.75" customHeight="1" x14ac:dyDescent="0.25">
      <c r="A5" s="53" t="s">
        <v>53</v>
      </c>
      <c r="B5" s="54" t="s">
        <v>726</v>
      </c>
      <c r="C5" s="53" t="s">
        <v>44</v>
      </c>
      <c r="D5" s="55" t="s">
        <v>37</v>
      </c>
      <c r="E5" s="55" t="str">
        <f>'Annex 2 Designated EHV charges'!M11</f>
        <v>Export
Super Red
unit charge
(p/kWh)</v>
      </c>
      <c r="F5" s="55" t="str">
        <f>'Annex 2 Designated EHV charges'!N11</f>
        <v>Export
fixed charge
(p/day)</v>
      </c>
      <c r="G5" s="55" t="str">
        <f>'Annex 2 Designated EHV charges'!O11</f>
        <v>Export
capacity charge
(p/kVA/day)</v>
      </c>
      <c r="H5" s="55" t="str">
        <f>'Annex 2 Designated EHV charges'!P11</f>
        <v>Export
exceeded capacity charge
(p/kVA/day)</v>
      </c>
    </row>
    <row r="6" spans="1:15" x14ac:dyDescent="0.25">
      <c r="A6" s="90" t="str">
        <f t="array" ref="A6">IFERROR(INDEX('Annex 2 Designated EHV charges'!$D$12:$D$12, MATCH(0, IF(ISBLANK('Annex 2 Designated EHV charges'!$D$12:$D$12),1, COUNTIF(A$5:$A5, 'Annex 2 Designated EHV charges'!$D$12:$D$12)), 0)),"")</f>
        <v/>
      </c>
      <c r="B6" s="89" t="str">
        <f>IF($A6="","",VLOOKUP($A6,'Annex 2 Designated EHV charges'!$D:$O,2,0))</f>
        <v/>
      </c>
      <c r="C6" s="90" t="str">
        <f>IF($A6="","",VLOOKUP($A6,'Annex 2 Designated EHV charges'!$D:$O,3,0))</f>
        <v/>
      </c>
      <c r="D6" s="89" t="str">
        <f>IF($A6="","",VLOOKUP($A6,'Annex 2 Designated EHV charges'!$D:$O,4,0))</f>
        <v/>
      </c>
      <c r="E6" s="91" t="str">
        <f>IFERROR(IF(VLOOKUP($A6,'Annex 2 Designated EHV charges'!$D:$P,10,FALSE)=0,"",VLOOKUP($A6,'Annex 2 Designated EHV charges'!$D:$P,10,FALSE)),"")</f>
        <v/>
      </c>
      <c r="F6" s="92" t="str">
        <f>IFERROR(IF(VLOOKUP($A6,'Annex 2 Designated EHV charges'!$D:$P,11,FALSE)=0,"",VLOOKUP($A6,'Annex 2 Designated EHV charges'!$D:$P,11,FALSE)),"")</f>
        <v/>
      </c>
      <c r="G6" s="93" t="str">
        <f>IFERROR(IF(VLOOKUP($A6,'Annex 2 Designated EHV charges'!$D:$P,12,FALSE)=0,"",VLOOKUP($A6,'Annex 2 Designated EHV charges'!$D:$P,12,FALSE)),"")</f>
        <v/>
      </c>
      <c r="H6" s="93" t="str">
        <f>IFERROR(IF(VLOOKUP($A6,'Annex 2 Designated EHV charges'!$D:$P,13,FALSE)=0,"",VLOOKUP($A6,'Annex 2 Designated EHV charges'!$D:$P,13,FALSE)),"")</f>
        <v/>
      </c>
    </row>
    <row r="7" spans="1:15" ht="56.1" customHeight="1" x14ac:dyDescent="0.25">
      <c r="A7" s="90" t="str">
        <f t="array" ref="A7">IFERROR(INDEX('Annex 2 Designated EHV charges'!$D$12:$D$12, MATCH(0, IF(ISBLANK('Annex 2 Designated EHV charges'!$D$12:$D$12),1, COUNTIF(A$5:$A6, 'Annex 2 Designated EHV charges'!$D$12:$D$12)), 0)),"")</f>
        <v/>
      </c>
      <c r="B7" s="89" t="str">
        <f>IF($A7="","",VLOOKUP($A7,'Annex 2 Designated EHV charges'!$D:$O,2,0))</f>
        <v/>
      </c>
      <c r="C7" s="90" t="str">
        <f>IF($A7="","",VLOOKUP($A7,'Annex 2 Designated EHV charges'!$D:$O,3,0))</f>
        <v/>
      </c>
      <c r="D7" s="89" t="str">
        <f>IF($A7="","",VLOOKUP($A7,'Annex 2 Designated EHV charges'!$D:$O,4,0))</f>
        <v/>
      </c>
      <c r="E7" s="91" t="str">
        <f>IFERROR(IF(VLOOKUP($A7,'Annex 2 Designated EHV charges'!$D:$P,10,FALSE)=0,"",VLOOKUP($A7,'Annex 2 Designated EHV charges'!$D:$P,10,FALSE)),"")</f>
        <v/>
      </c>
      <c r="F7" s="92" t="str">
        <f>IFERROR(IF(VLOOKUP($A7,'Annex 2 Designated EHV charges'!$D:$P,11,FALSE)=0,"",VLOOKUP($A7,'Annex 2 Designated EHV charges'!$D:$P,11,FALSE)),"")</f>
        <v/>
      </c>
      <c r="G7" s="93" t="str">
        <f>IFERROR(IF(VLOOKUP($A7,'Annex 2 Designated EHV charges'!$D:$P,12,FALSE)=0,"",VLOOKUP($A7,'Annex 2 Designated EHV charges'!$D:$P,12,FALSE)),"")</f>
        <v/>
      </c>
      <c r="H7" s="93" t="str">
        <f>IFERROR(IF(VLOOKUP($A7,'Annex 2 Designated EHV charges'!$D:$P,13,FALSE)=0,"",VLOOKUP($A7,'Annex 2 Designated EHV charges'!$D:$P,13,FALSE)),"")</f>
        <v/>
      </c>
    </row>
    <row r="8" spans="1:15" ht="58.5" customHeight="1" x14ac:dyDescent="0.25">
      <c r="A8" s="90" t="str">
        <f t="array" ref="A8">IFERROR(INDEX('Annex 2 Designated EHV charges'!$D$12:$D$12, MATCH(0, IF(ISBLANK('Annex 2 Designated EHV charges'!$D$12:$D$12),1, COUNTIF(A$5:$A7, 'Annex 2 Designated EHV charges'!$D$12:$D$12)), 0)),"")</f>
        <v/>
      </c>
      <c r="B8" s="89" t="str">
        <f>IF($A8="","",VLOOKUP($A8,'Annex 2 Designated EHV charges'!$D:$O,2,0))</f>
        <v/>
      </c>
      <c r="C8" s="90" t="str">
        <f>IF($A8="","",VLOOKUP($A8,'Annex 2 Designated EHV charges'!$D:$O,3,0))</f>
        <v/>
      </c>
      <c r="D8" s="89" t="str">
        <f>IF($A8="","",VLOOKUP($A8,'Annex 2 Designated EHV charges'!$D:$O,4,0))</f>
        <v/>
      </c>
      <c r="E8" s="91" t="str">
        <f>IFERROR(IF(VLOOKUP($A8,'Annex 2 Designated EHV charges'!$D:$P,10,FALSE)=0,"",VLOOKUP($A8,'Annex 2 Designated EHV charges'!$D:$P,10,FALSE)),"")</f>
        <v/>
      </c>
      <c r="F8" s="92" t="str">
        <f>IFERROR(IF(VLOOKUP($A8,'Annex 2 Designated EHV charges'!$D:$P,11,FALSE)=0,"",VLOOKUP($A8,'Annex 2 Designated EHV charges'!$D:$P,11,FALSE)),"")</f>
        <v/>
      </c>
      <c r="G8" s="93" t="str">
        <f>IFERROR(IF(VLOOKUP($A8,'Annex 2 Designated EHV charges'!$D:$P,12,FALSE)=0,"",VLOOKUP($A8,'Annex 2 Designated EHV charges'!$D:$P,12,FALSE)),"")</f>
        <v/>
      </c>
      <c r="H8" s="93" t="str">
        <f>IFERROR(IF(VLOOKUP($A8,'Annex 2 Designated EHV charges'!$D:$P,13,FALSE)=0,"",VLOOKUP($A8,'Annex 2 Designated EHV charges'!$D:$P,13,FALSE)),"")</f>
        <v/>
      </c>
    </row>
    <row r="9" spans="1:15" x14ac:dyDescent="0.25">
      <c r="A9" s="90" t="str">
        <f t="array" ref="A9">IFERROR(INDEX('Annex 2 Designated EHV charges'!$D$12:$D$12, MATCH(0, IF(ISBLANK('Annex 2 Designated EHV charges'!$D$12:$D$12),1, COUNTIF(A$5:$A8, 'Annex 2 Designated EHV charges'!$D$12:$D$12)), 0)),"")</f>
        <v/>
      </c>
      <c r="B9" s="89" t="str">
        <f>IF($A9="","",VLOOKUP($A9,'Annex 2 Designated EHV charges'!$D:$O,2,0))</f>
        <v/>
      </c>
      <c r="C9" s="90" t="str">
        <f>IF($A9="","",VLOOKUP($A9,'Annex 2 Designated EHV charges'!$D:$O,3,0))</f>
        <v/>
      </c>
      <c r="D9" s="89" t="str">
        <f>IF($A9="","",VLOOKUP($A9,'Annex 2 Designated EHV charges'!$D:$O,4,0))</f>
        <v/>
      </c>
      <c r="E9" s="91" t="str">
        <f>IFERROR(IF(VLOOKUP($A9,'Annex 2 Designated EHV charges'!$D:$P,10,FALSE)=0,"",VLOOKUP($A9,'Annex 2 Designated EHV charges'!$D:$P,10,FALSE)),"")</f>
        <v/>
      </c>
      <c r="F9" s="92" t="str">
        <f>IFERROR(IF(VLOOKUP($A9,'Annex 2 Designated EHV charges'!$D:$P,11,FALSE)=0,"",VLOOKUP($A9,'Annex 2 Designated EHV charges'!$D:$P,11,FALSE)),"")</f>
        <v/>
      </c>
      <c r="G9" s="93" t="str">
        <f>IFERROR(IF(VLOOKUP($A9,'Annex 2 Designated EHV charges'!$D:$P,12,FALSE)=0,"",VLOOKUP($A9,'Annex 2 Designated EHV charges'!$D:$P,12,FALSE)),"")</f>
        <v/>
      </c>
      <c r="H9" s="93" t="str">
        <f>IFERROR(IF(VLOOKUP($A9,'Annex 2 Designated EHV charges'!$D:$P,13,FALSE)=0,"",VLOOKUP($A9,'Annex 2 Designated EHV charges'!$D:$P,13,FALSE)),"")</f>
        <v/>
      </c>
    </row>
    <row r="10" spans="1:15" x14ac:dyDescent="0.25">
      <c r="A10" s="90" t="str">
        <f t="array" ref="A10">IFERROR(INDEX('Annex 2 Designated EHV charges'!$D$12:$D$12, MATCH(0, IF(ISBLANK('Annex 2 Designated EHV charges'!$D$12:$D$12),1, COUNTIF(A$5:$A9, 'Annex 2 Designated EHV charges'!$D$12:$D$12)), 0)),"")</f>
        <v/>
      </c>
      <c r="B10" s="89" t="str">
        <f>IF($A10="","",VLOOKUP($A10,'Annex 2 Designated EHV charges'!$D:$O,2,0))</f>
        <v/>
      </c>
      <c r="C10" s="90" t="str">
        <f>IF($A10="","",VLOOKUP($A10,'Annex 2 Designated EHV charges'!$D:$O,3,0))</f>
        <v/>
      </c>
      <c r="D10" s="89" t="str">
        <f>IF($A10="","",VLOOKUP($A10,'Annex 2 Designated EHV charges'!$D:$O,4,0))</f>
        <v/>
      </c>
      <c r="E10" s="91" t="str">
        <f>IFERROR(IF(VLOOKUP($A10,'Annex 2 Designated EHV charges'!$D:$P,10,FALSE)=0,"",VLOOKUP($A10,'Annex 2 Designated EHV charges'!$D:$P,10,FALSE)),"")</f>
        <v/>
      </c>
      <c r="F10" s="92" t="str">
        <f>IFERROR(IF(VLOOKUP($A10,'Annex 2 Designated EHV charges'!$D:$P,11,FALSE)=0,"",VLOOKUP($A10,'Annex 2 Designated EHV charges'!$D:$P,11,FALSE)),"")</f>
        <v/>
      </c>
      <c r="G10" s="93" t="str">
        <f>IFERROR(IF(VLOOKUP($A10,'Annex 2 Designated EHV charges'!$D:$P,12,FALSE)=0,"",VLOOKUP($A10,'Annex 2 Designated EHV charges'!$D:$P,12,FALSE)),"")</f>
        <v/>
      </c>
      <c r="H10" s="93" t="str">
        <f>IFERROR(IF(VLOOKUP($A10,'Annex 2 Designated EHV charges'!$D:$P,13,FALSE)=0,"",VLOOKUP($A10,'Annex 2 Designated EHV charges'!$D:$P,13,FALSE)),"")</f>
        <v/>
      </c>
    </row>
    <row r="11" spans="1:15" x14ac:dyDescent="0.25">
      <c r="A11" s="90" t="str">
        <f t="array" ref="A11">IFERROR(INDEX('Annex 2 Designated EHV charges'!$D$12:$D$12, MATCH(0, IF(ISBLANK('Annex 2 Designated EHV charges'!$D$12:$D$12),1, COUNTIF(A$5:$A10, 'Annex 2 Designated EHV charges'!$D$12:$D$12)), 0)),"")</f>
        <v/>
      </c>
      <c r="B11" s="89" t="str">
        <f>IF($A11="","",VLOOKUP($A11,'Annex 2 Designated EHV charges'!$D:$O,2,0))</f>
        <v/>
      </c>
      <c r="C11" s="90" t="str">
        <f>IF($A11="","",VLOOKUP($A11,'Annex 2 Designated EHV charges'!$D:$O,3,0))</f>
        <v/>
      </c>
      <c r="D11" s="89" t="str">
        <f>IF($A11="","",VLOOKUP($A11,'Annex 2 Designated EHV charges'!$D:$O,4,0))</f>
        <v/>
      </c>
      <c r="E11" s="91" t="str">
        <f>IFERROR(IF(VLOOKUP($A11,'Annex 2 Designated EHV charges'!$D:$P,10,FALSE)=0,"",VLOOKUP($A11,'Annex 2 Designated EHV charges'!$D:$P,10,FALSE)),"")</f>
        <v/>
      </c>
      <c r="F11" s="92" t="str">
        <f>IFERROR(IF(VLOOKUP($A11,'Annex 2 Designated EHV charges'!$D:$P,11,FALSE)=0,"",VLOOKUP($A11,'Annex 2 Designated EHV charges'!$D:$P,11,FALSE)),"")</f>
        <v/>
      </c>
      <c r="G11" s="93" t="str">
        <f>IFERROR(IF(VLOOKUP($A11,'Annex 2 Designated EHV charges'!$D:$P,12,FALSE)=0,"",VLOOKUP($A11,'Annex 2 Designated EHV charges'!$D:$P,12,FALSE)),"")</f>
        <v/>
      </c>
      <c r="H11" s="93" t="str">
        <f>IFERROR(IF(VLOOKUP($A11,'Annex 2 Designated EHV charges'!$D:$P,13,FALSE)=0,"",VLOOKUP($A11,'Annex 2 Designated EHV charges'!$D:$P,13,FALSE)),"")</f>
        <v/>
      </c>
    </row>
    <row r="12" spans="1:15" x14ac:dyDescent="0.25">
      <c r="A12" s="90" t="str">
        <f t="array" ref="A12">IFERROR(INDEX('Annex 2 Designated EHV charges'!$D$12:$D$12, MATCH(0, IF(ISBLANK('Annex 2 Designated EHV charges'!$D$12:$D$12),1, COUNTIF(A$5:$A11, 'Annex 2 Designated EHV charges'!$D$12:$D$12)), 0)),"")</f>
        <v/>
      </c>
      <c r="B12" s="89" t="str">
        <f>IF($A12="","",VLOOKUP($A12,'Annex 2 Designated EHV charges'!$D:$O,2,0))</f>
        <v/>
      </c>
      <c r="C12" s="90" t="str">
        <f>IF($A12="","",VLOOKUP($A12,'Annex 2 Designated EHV charges'!$D:$O,3,0))</f>
        <v/>
      </c>
      <c r="D12" s="89" t="str">
        <f>IF($A12="","",VLOOKUP($A12,'Annex 2 Designated EHV charges'!$D:$O,4,0))</f>
        <v/>
      </c>
      <c r="E12" s="91" t="str">
        <f>IFERROR(IF(VLOOKUP($A12,'Annex 2 Designated EHV charges'!$D:$P,10,FALSE)=0,"",VLOOKUP($A12,'Annex 2 Designated EHV charges'!$D:$P,10,FALSE)),"")</f>
        <v/>
      </c>
      <c r="F12" s="92" t="str">
        <f>IFERROR(IF(VLOOKUP($A12,'Annex 2 Designated EHV charges'!$D:$P,11,FALSE)=0,"",VLOOKUP($A12,'Annex 2 Designated EHV charges'!$D:$P,11,FALSE)),"")</f>
        <v/>
      </c>
      <c r="G12" s="93" t="str">
        <f>IFERROR(IF(VLOOKUP($A12,'Annex 2 Designated EHV charges'!$D:$P,12,FALSE)=0,"",VLOOKUP($A12,'Annex 2 Designated EHV charges'!$D:$P,12,FALSE)),"")</f>
        <v/>
      </c>
      <c r="H12" s="93" t="str">
        <f>IFERROR(IF(VLOOKUP($A12,'Annex 2 Designated EHV charges'!$D:$P,13,FALSE)=0,"",VLOOKUP($A12,'Annex 2 Designated EHV charges'!$D:$P,13,FALSE)),"")</f>
        <v/>
      </c>
    </row>
    <row r="13" spans="1:15" x14ac:dyDescent="0.25">
      <c r="A13" s="90" t="str">
        <f t="array" ref="A13">IFERROR(INDEX('Annex 2 Designated EHV charges'!$D$12:$D$12, MATCH(0, IF(ISBLANK('Annex 2 Designated EHV charges'!$D$12:$D$12),1, COUNTIF(A$5:$A12, 'Annex 2 Designated EHV charges'!$D$12:$D$12)), 0)),"")</f>
        <v/>
      </c>
      <c r="B13" s="89" t="str">
        <f>IF($A13="","",VLOOKUP($A13,'Annex 2 Designated EHV charges'!$D:$O,2,0))</f>
        <v/>
      </c>
      <c r="C13" s="90" t="str">
        <f>IF($A13="","",VLOOKUP($A13,'Annex 2 Designated EHV charges'!$D:$O,3,0))</f>
        <v/>
      </c>
      <c r="D13" s="89" t="str">
        <f>IF($A13="","",VLOOKUP($A13,'Annex 2 Designated EHV charges'!$D:$O,4,0))</f>
        <v/>
      </c>
      <c r="E13" s="91" t="str">
        <f>IFERROR(IF(VLOOKUP($A13,'Annex 2 Designated EHV charges'!$D:$P,10,FALSE)=0,"",VLOOKUP($A13,'Annex 2 Designated EHV charges'!$D:$P,10,FALSE)),"")</f>
        <v/>
      </c>
      <c r="F13" s="92" t="str">
        <f>IFERROR(IF(VLOOKUP($A13,'Annex 2 Designated EHV charges'!$D:$P,11,FALSE)=0,"",VLOOKUP($A13,'Annex 2 Designated EHV charges'!$D:$P,11,FALSE)),"")</f>
        <v/>
      </c>
      <c r="G13" s="93" t="str">
        <f>IFERROR(IF(VLOOKUP($A13,'Annex 2 Designated EHV charges'!$D:$P,12,FALSE)=0,"",VLOOKUP($A13,'Annex 2 Designated EHV charges'!$D:$P,12,FALSE)),"")</f>
        <v/>
      </c>
      <c r="H13" s="93" t="str">
        <f>IFERROR(IF(VLOOKUP($A13,'Annex 2 Designated EHV charges'!$D:$P,13,FALSE)=0,"",VLOOKUP($A13,'Annex 2 Designated EHV charges'!$D:$P,13,FALSE)),"")</f>
        <v/>
      </c>
    </row>
    <row r="14" spans="1:15" x14ac:dyDescent="0.25">
      <c r="A14" s="90" t="str">
        <f t="array" ref="A14">IFERROR(INDEX('Annex 2 Designated EHV charges'!$D$12:$D$12, MATCH(0, IF(ISBLANK('Annex 2 Designated EHV charges'!$D$12:$D$12),1, COUNTIF(A$5:$A13, 'Annex 2 Designated EHV charges'!$D$12:$D$12)), 0)),"")</f>
        <v/>
      </c>
      <c r="B14" s="89" t="str">
        <f>IF($A14="","",VLOOKUP($A14,'Annex 2 Designated EHV charges'!$D:$O,2,0))</f>
        <v/>
      </c>
      <c r="C14" s="90" t="str">
        <f>IF($A14="","",VLOOKUP($A14,'Annex 2 Designated EHV charges'!$D:$O,3,0))</f>
        <v/>
      </c>
      <c r="D14" s="89" t="str">
        <f>IF($A14="","",VLOOKUP($A14,'Annex 2 Designated EHV charges'!$D:$O,4,0))</f>
        <v/>
      </c>
      <c r="E14" s="91" t="str">
        <f>IFERROR(IF(VLOOKUP($A14,'Annex 2 Designated EHV charges'!$D:$P,10,FALSE)=0,"",VLOOKUP($A14,'Annex 2 Designated EHV charges'!$D:$P,10,FALSE)),"")</f>
        <v/>
      </c>
      <c r="F14" s="92" t="str">
        <f>IFERROR(IF(VLOOKUP($A14,'Annex 2 Designated EHV charges'!$D:$P,11,FALSE)=0,"",VLOOKUP($A14,'Annex 2 Designated EHV charges'!$D:$P,11,FALSE)),"")</f>
        <v/>
      </c>
      <c r="G14" s="93" t="str">
        <f>IFERROR(IF(VLOOKUP($A14,'Annex 2 Designated EHV charges'!$D:$P,12,FALSE)=0,"",VLOOKUP($A14,'Annex 2 Designated EHV charges'!$D:$P,12,FALSE)),"")</f>
        <v/>
      </c>
      <c r="H14" s="93" t="str">
        <f>IFERROR(IF(VLOOKUP($A14,'Annex 2 Designated EHV charges'!$D:$P,13,FALSE)=0,"",VLOOKUP($A14,'Annex 2 Designated EHV charges'!$D:$P,13,FALSE)),"")</f>
        <v/>
      </c>
    </row>
    <row r="15" spans="1:15" hidden="1" x14ac:dyDescent="0.25">
      <c r="A15" s="90" t="str">
        <f t="array" ref="A15">IFERROR(INDEX('Annex 2 Designated EHV charges'!$D$12:$D$12, MATCH(0, IF(ISBLANK('Annex 2 Designated EHV charges'!$D$12:$D$12),1, COUNTIF(A$5:$A14, 'Annex 2 Designated EHV charges'!$D$12:$D$12)), 0)),"")</f>
        <v/>
      </c>
      <c r="B15" s="89" t="str">
        <f>IF($A15="","",VLOOKUP($A15,'Annex 2 Designated EHV charges'!$D:$O,2,0))</f>
        <v/>
      </c>
      <c r="C15" s="90" t="str">
        <f>IF($A15="","",VLOOKUP($A15,'Annex 2 Designated EHV charges'!$D:$O,3,0))</f>
        <v/>
      </c>
      <c r="D15" s="89" t="str">
        <f>IF($A15="","",VLOOKUP($A15,'Annex 2 Designated EHV charges'!$D:$O,4,0))</f>
        <v/>
      </c>
      <c r="E15" s="91" t="str">
        <f>IFERROR(IF(VLOOKUP($A15,'Annex 2 Designated EHV charges'!$D:$P,10,FALSE)=0,"",VLOOKUP($A15,'Annex 2 Designated EHV charges'!$D:$P,10,FALSE)),"")</f>
        <v/>
      </c>
      <c r="F15" s="92" t="str">
        <f>IFERROR(IF(VLOOKUP($A15,'Annex 2 Designated EHV charges'!$D:$P,11,FALSE)=0,"",VLOOKUP($A15,'Annex 2 Designated EHV charges'!$D:$P,11,FALSE)),"")</f>
        <v/>
      </c>
      <c r="G15" s="93" t="str">
        <f>IFERROR(IF(VLOOKUP($A15,'Annex 2 Designated EHV charges'!$D:$P,12,FALSE)=0,"",VLOOKUP($A15,'Annex 2 Designated EHV charges'!$D:$P,12,FALSE)),"")</f>
        <v/>
      </c>
      <c r="H15" s="93" t="str">
        <f>IFERROR(IF(VLOOKUP($A15,'Annex 2 Designated EHV charges'!$D:$P,13,FALSE)=0,"",VLOOKUP($A15,'Annex 2 Designated EHV charges'!$D:$P,13,FALSE)),"")</f>
        <v/>
      </c>
    </row>
    <row r="16" spans="1:15" x14ac:dyDescent="0.25">
      <c r="A16" s="90" t="str">
        <f t="array" ref="A16">IFERROR(INDEX('Annex 2 Designated EHV charges'!$D$12:$D$12, MATCH(0, IF(ISBLANK('Annex 2 Designated EHV charges'!$D$12:$D$12),1, COUNTIF(A$5:$A15, 'Annex 2 Designated EHV charges'!$D$12:$D$12)), 0)),"")</f>
        <v/>
      </c>
      <c r="B16" s="89" t="str">
        <f>IF($A16="","",VLOOKUP($A16,'Annex 2 Designated EHV charges'!$D:$O,2,0))</f>
        <v/>
      </c>
      <c r="C16" s="90" t="str">
        <f>IF($A16="","",VLOOKUP($A16,'Annex 2 Designated EHV charges'!$D:$O,3,0))</f>
        <v/>
      </c>
      <c r="D16" s="89" t="str">
        <f>IF($A16="","",VLOOKUP($A16,'Annex 2 Designated EHV charges'!$D:$O,4,0))</f>
        <v/>
      </c>
      <c r="E16" s="91" t="str">
        <f>IFERROR(IF(VLOOKUP($A16,'Annex 2 Designated EHV charges'!$D:$P,10,FALSE)=0,"",VLOOKUP($A16,'Annex 2 Designated EHV charges'!$D:$P,10,FALSE)),"")</f>
        <v/>
      </c>
      <c r="F16" s="92" t="str">
        <f>IFERROR(IF(VLOOKUP($A16,'Annex 2 Designated EHV charges'!$D:$P,11,FALSE)=0,"",VLOOKUP($A16,'Annex 2 Designated EHV charges'!$D:$P,11,FALSE)),"")</f>
        <v/>
      </c>
      <c r="G16" s="93" t="str">
        <f>IFERROR(IF(VLOOKUP($A16,'Annex 2 Designated EHV charges'!$D:$P,12,FALSE)=0,"",VLOOKUP($A16,'Annex 2 Designated EHV charges'!$D:$P,12,FALSE)),"")</f>
        <v/>
      </c>
      <c r="H16" s="93" t="str">
        <f>IFERROR(IF(VLOOKUP($A16,'Annex 2 Designated EHV charges'!$D:$P,13,FALSE)=0,"",VLOOKUP($A16,'Annex 2 Designated EHV charges'!$D:$P,13,FALSE)),"")</f>
        <v/>
      </c>
    </row>
    <row r="17" spans="1:8" x14ac:dyDescent="0.25">
      <c r="A17" s="90" t="str">
        <f t="array" ref="A17">IFERROR(INDEX('Annex 2 Designated EHV charges'!$D$12:$D$12, MATCH(0, IF(ISBLANK('Annex 2 Designated EHV charges'!$D$12:$D$12),1, COUNTIF(A$5:$A16, 'Annex 2 Designated EHV charges'!$D$12:$D$12)), 0)),"")</f>
        <v/>
      </c>
      <c r="B17" s="89" t="str">
        <f>IF($A17="","",VLOOKUP($A17,'Annex 2 Designated EHV charges'!$D:$O,2,0))</f>
        <v/>
      </c>
      <c r="C17" s="90" t="str">
        <f>IF($A17="","",VLOOKUP($A17,'Annex 2 Designated EHV charges'!$D:$O,3,0))</f>
        <v/>
      </c>
      <c r="D17" s="89" t="str">
        <f>IF($A17="","",VLOOKUP($A17,'Annex 2 Designated EHV charges'!$D:$O,4,0))</f>
        <v/>
      </c>
      <c r="E17" s="91" t="str">
        <f>IFERROR(IF(VLOOKUP($A17,'Annex 2 Designated EHV charges'!$D:$P,10,FALSE)=0,"",VLOOKUP($A17,'Annex 2 Designated EHV charges'!$D:$P,10,FALSE)),"")</f>
        <v/>
      </c>
      <c r="F17" s="92" t="str">
        <f>IFERROR(IF(VLOOKUP($A17,'Annex 2 Designated EHV charges'!$D:$P,11,FALSE)=0,"",VLOOKUP($A17,'Annex 2 Designated EHV charges'!$D:$P,11,FALSE)),"")</f>
        <v/>
      </c>
      <c r="G17" s="93" t="str">
        <f>IFERROR(IF(VLOOKUP($A17,'Annex 2 Designated EHV charges'!$D:$P,12,FALSE)=0,"",VLOOKUP($A17,'Annex 2 Designated EHV charges'!$D:$P,12,FALSE)),"")</f>
        <v/>
      </c>
      <c r="H17" s="93" t="str">
        <f>IFERROR(IF(VLOOKUP($A17,'Annex 2 Designated EHV charges'!$D:$P,13,FALSE)=0,"",VLOOKUP($A17,'Annex 2 Designated EHV charges'!$D:$P,13,FALSE)),"")</f>
        <v/>
      </c>
    </row>
    <row r="18" spans="1:8" x14ac:dyDescent="0.25">
      <c r="A18" s="90" t="str">
        <f t="array" ref="A18">IFERROR(INDEX('Annex 2 Designated EHV charges'!$D$12:$D$12, MATCH(0, IF(ISBLANK('Annex 2 Designated EHV charges'!$D$12:$D$12),1, COUNTIF(A$5:$A17, 'Annex 2 Designated EHV charges'!$D$12:$D$12)), 0)),"")</f>
        <v/>
      </c>
      <c r="B18" s="89" t="str">
        <f>IF($A18="","",VLOOKUP($A18,'Annex 2 Designated EHV charges'!$D:$O,2,0))</f>
        <v/>
      </c>
      <c r="C18" s="90" t="str">
        <f>IF($A18="","",VLOOKUP($A18,'Annex 2 Designated EHV charges'!$D:$O,3,0))</f>
        <v/>
      </c>
      <c r="D18" s="89" t="str">
        <f>IF($A18="","",VLOOKUP($A18,'Annex 2 Designated EHV charges'!$D:$O,4,0))</f>
        <v/>
      </c>
      <c r="E18" s="91" t="str">
        <f>IFERROR(IF(VLOOKUP($A18,'Annex 2 Designated EHV charges'!$D:$P,10,FALSE)=0,"",VLOOKUP($A18,'Annex 2 Designated EHV charges'!$D:$P,10,FALSE)),"")</f>
        <v/>
      </c>
      <c r="F18" s="92" t="str">
        <f>IFERROR(IF(VLOOKUP($A18,'Annex 2 Designated EHV charges'!$D:$P,11,FALSE)=0,"",VLOOKUP($A18,'Annex 2 Designated EHV charges'!$D:$P,11,FALSE)),"")</f>
        <v/>
      </c>
      <c r="G18" s="93" t="str">
        <f>IFERROR(IF(VLOOKUP($A18,'Annex 2 Designated EHV charges'!$D:$P,12,FALSE)=0,"",VLOOKUP($A18,'Annex 2 Designated EHV charges'!$D:$P,12,FALSE)),"")</f>
        <v/>
      </c>
      <c r="H18" s="93" t="str">
        <f>IFERROR(IF(VLOOKUP($A18,'Annex 2 Designated EHV charges'!$D:$P,13,FALSE)=0,"",VLOOKUP($A18,'Annex 2 Designated EHV charges'!$D:$P,13,FALSE)),"")</f>
        <v/>
      </c>
    </row>
    <row r="19" spans="1:8" x14ac:dyDescent="0.25">
      <c r="A19" s="90" t="str">
        <f t="array" ref="A19">IFERROR(INDEX('Annex 2 Designated EHV charges'!$D$12:$D$12, MATCH(0, IF(ISBLANK('Annex 2 Designated EHV charges'!$D$12:$D$12),1, COUNTIF(A$5:$A18, 'Annex 2 Designated EHV charges'!$D$12:$D$12)), 0)),"")</f>
        <v/>
      </c>
      <c r="B19" s="89" t="str">
        <f>IF($A19="","",VLOOKUP($A19,'Annex 2 Designated EHV charges'!$D:$O,2,0))</f>
        <v/>
      </c>
      <c r="C19" s="90" t="str">
        <f>IF($A19="","",VLOOKUP($A19,'Annex 2 Designated EHV charges'!$D:$O,3,0))</f>
        <v/>
      </c>
      <c r="D19" s="89" t="str">
        <f>IF($A19="","",VLOOKUP($A19,'Annex 2 Designated EHV charges'!$D:$O,4,0))</f>
        <v/>
      </c>
      <c r="E19" s="91" t="str">
        <f>IFERROR(IF(VLOOKUP($A19,'Annex 2 Designated EHV charges'!$D:$P,10,FALSE)=0,"",VLOOKUP($A19,'Annex 2 Designated EHV charges'!$D:$P,10,FALSE)),"")</f>
        <v/>
      </c>
      <c r="F19" s="92" t="str">
        <f>IFERROR(IF(VLOOKUP($A19,'Annex 2 Designated EHV charges'!$D:$P,11,FALSE)=0,"",VLOOKUP($A19,'Annex 2 Designated EHV charges'!$D:$P,11,FALSE)),"")</f>
        <v/>
      </c>
      <c r="G19" s="93" t="str">
        <f>IFERROR(IF(VLOOKUP($A19,'Annex 2 Designated EHV charges'!$D:$P,12,FALSE)=0,"",VLOOKUP($A19,'Annex 2 Designated EHV charges'!$D:$P,12,FALSE)),"")</f>
        <v/>
      </c>
      <c r="H19" s="93" t="str">
        <f>IFERROR(IF(VLOOKUP($A19,'Annex 2 Designated EHV charges'!$D:$P,13,FALSE)=0,"",VLOOKUP($A19,'Annex 2 Designated EHV charges'!$D:$P,13,FALSE)),"")</f>
        <v/>
      </c>
    </row>
    <row r="20" spans="1:8" x14ac:dyDescent="0.25">
      <c r="A20" s="90" t="str">
        <f t="array" ref="A20">IFERROR(INDEX('Annex 2 Designated EHV charges'!$D$12:$D$12, MATCH(0, IF(ISBLANK('Annex 2 Designated EHV charges'!$D$12:$D$12),1, COUNTIF(A$5:$A19, 'Annex 2 Designated EHV charges'!$D$12:$D$12)), 0)),"")</f>
        <v/>
      </c>
      <c r="B20" s="89" t="str">
        <f>IF($A20="","",VLOOKUP($A20,'Annex 2 Designated EHV charges'!$D:$O,2,0))</f>
        <v/>
      </c>
      <c r="C20" s="90" t="str">
        <f>IF($A20="","",VLOOKUP($A20,'Annex 2 Designated EHV charges'!$D:$O,3,0))</f>
        <v/>
      </c>
      <c r="D20" s="89" t="str">
        <f>IF($A20="","",VLOOKUP($A20,'Annex 2 Designated EHV charges'!$D:$O,4,0))</f>
        <v/>
      </c>
      <c r="E20" s="91" t="str">
        <f>IFERROR(IF(VLOOKUP($A20,'Annex 2 Designated EHV charges'!$D:$P,10,FALSE)=0,"",VLOOKUP($A20,'Annex 2 Designated EHV charges'!$D:$P,10,FALSE)),"")</f>
        <v/>
      </c>
      <c r="F20" s="92" t="str">
        <f>IFERROR(IF(VLOOKUP($A20,'Annex 2 Designated EHV charges'!$D:$P,11,FALSE)=0,"",VLOOKUP($A20,'Annex 2 Designated EHV charges'!$D:$P,11,FALSE)),"")</f>
        <v/>
      </c>
      <c r="G20" s="93" t="str">
        <f>IFERROR(IF(VLOOKUP($A20,'Annex 2 Designated EHV charges'!$D:$P,12,FALSE)=0,"",VLOOKUP($A20,'Annex 2 Designated EHV charges'!$D:$P,12,FALSE)),"")</f>
        <v/>
      </c>
      <c r="H20" s="93" t="str">
        <f>IFERROR(IF(VLOOKUP($A20,'Annex 2 Designated EHV charges'!$D:$P,13,FALSE)=0,"",VLOOKUP($A20,'Annex 2 Designated EHV charges'!$D:$P,13,FALSE)),"")</f>
        <v/>
      </c>
    </row>
    <row r="21" spans="1:8" x14ac:dyDescent="0.25">
      <c r="A21" s="90" t="str">
        <f t="array" ref="A21">IFERROR(INDEX('Annex 2 Designated EHV charges'!$D$12:$D$12, MATCH(0, IF(ISBLANK('Annex 2 Designated EHV charges'!$D$12:$D$12),1, COUNTIF(A$5:$A20, 'Annex 2 Designated EHV charges'!$D$12:$D$12)), 0)),"")</f>
        <v/>
      </c>
      <c r="B21" s="89" t="str">
        <f>IF($A21="","",VLOOKUP($A21,'Annex 2 Designated EHV charges'!$D:$O,2,0))</f>
        <v/>
      </c>
      <c r="C21" s="90" t="str">
        <f>IF($A21="","",VLOOKUP($A21,'Annex 2 Designated EHV charges'!$D:$O,3,0))</f>
        <v/>
      </c>
      <c r="D21" s="89" t="str">
        <f>IF($A21="","",VLOOKUP($A21,'Annex 2 Designated EHV charges'!$D:$O,4,0))</f>
        <v/>
      </c>
      <c r="E21" s="91" t="str">
        <f>IFERROR(IF(VLOOKUP($A21,'Annex 2 Designated EHV charges'!$D:$P,10,FALSE)=0,"",VLOOKUP($A21,'Annex 2 Designated EHV charges'!$D:$P,10,FALSE)),"")</f>
        <v/>
      </c>
      <c r="F21" s="92" t="str">
        <f>IFERROR(IF(VLOOKUP($A21,'Annex 2 Designated EHV charges'!$D:$P,11,FALSE)=0,"",VLOOKUP($A21,'Annex 2 Designated EHV charges'!$D:$P,11,FALSE)),"")</f>
        <v/>
      </c>
      <c r="G21" s="93" t="str">
        <f>IFERROR(IF(VLOOKUP($A21,'Annex 2 Designated EHV charges'!$D:$P,12,FALSE)=0,"",VLOOKUP($A21,'Annex 2 Designated EHV charges'!$D:$P,12,FALSE)),"")</f>
        <v/>
      </c>
      <c r="H21" s="93" t="str">
        <f>IFERROR(IF(VLOOKUP($A21,'Annex 2 Designated EHV charges'!$D:$P,13,FALSE)=0,"",VLOOKUP($A21,'Annex 2 Designated EHV charges'!$D:$P,13,FALSE)),"")</f>
        <v/>
      </c>
    </row>
    <row r="22" spans="1:8" x14ac:dyDescent="0.25">
      <c r="A22" s="90" t="str">
        <f t="array" ref="A22">IFERROR(INDEX('Annex 2 Designated EHV charges'!$D$12:$D$12, MATCH(0, IF(ISBLANK('Annex 2 Designated EHV charges'!$D$12:$D$12),1, COUNTIF(A$5:$A21, 'Annex 2 Designated EHV charges'!$D$12:$D$12)), 0)),"")</f>
        <v/>
      </c>
      <c r="B22" s="89" t="str">
        <f>IF($A22="","",VLOOKUP($A22,'Annex 2 Designated EHV charges'!$D:$O,2,0))</f>
        <v/>
      </c>
      <c r="C22" s="90" t="str">
        <f>IF($A22="","",VLOOKUP($A22,'Annex 2 Designated EHV charges'!$D:$O,3,0))</f>
        <v/>
      </c>
      <c r="D22" s="89" t="str">
        <f>IF($A22="","",VLOOKUP($A22,'Annex 2 Designated EHV charges'!$D:$O,4,0))</f>
        <v/>
      </c>
      <c r="E22" s="91" t="str">
        <f>IFERROR(IF(VLOOKUP($A22,'Annex 2 Designated EHV charges'!$D:$P,10,FALSE)=0,"",VLOOKUP($A22,'Annex 2 Designated EHV charges'!$D:$P,10,FALSE)),"")</f>
        <v/>
      </c>
      <c r="F22" s="92" t="str">
        <f>IFERROR(IF(VLOOKUP($A22,'Annex 2 Designated EHV charges'!$D:$P,11,FALSE)=0,"",VLOOKUP($A22,'Annex 2 Designated EHV charges'!$D:$P,11,FALSE)),"")</f>
        <v/>
      </c>
      <c r="G22" s="93" t="str">
        <f>IFERROR(IF(VLOOKUP($A22,'Annex 2 Designated EHV charges'!$D:$P,12,FALSE)=0,"",VLOOKUP($A22,'Annex 2 Designated EHV charges'!$D:$P,12,FALSE)),"")</f>
        <v/>
      </c>
      <c r="H22" s="93" t="str">
        <f>IFERROR(IF(VLOOKUP($A22,'Annex 2 Designated EHV charges'!$D:$P,13,FALSE)=0,"",VLOOKUP($A22,'Annex 2 Designated EHV charges'!$D:$P,13,FALSE)),"")</f>
        <v/>
      </c>
    </row>
    <row r="23" spans="1:8" x14ac:dyDescent="0.25">
      <c r="A23" s="90" t="str">
        <f t="array" ref="A23">IFERROR(INDEX('Annex 2 Designated EHV charges'!$D$12:$D$12, MATCH(0, IF(ISBLANK('Annex 2 Designated EHV charges'!$D$12:$D$12),1, COUNTIF(A$5:$A22, 'Annex 2 Designated EHV charges'!$D$12:$D$12)), 0)),"")</f>
        <v/>
      </c>
      <c r="B23" s="89" t="str">
        <f>IF($A23="","",VLOOKUP($A23,'Annex 2 Designated EHV charges'!$D:$O,2,0))</f>
        <v/>
      </c>
      <c r="C23" s="90" t="str">
        <f>IF($A23="","",VLOOKUP($A23,'Annex 2 Designated EHV charges'!$D:$O,3,0))</f>
        <v/>
      </c>
      <c r="D23" s="89" t="str">
        <f>IF($A23="","",VLOOKUP($A23,'Annex 2 Designated EHV charges'!$D:$O,4,0))</f>
        <v/>
      </c>
      <c r="E23" s="91" t="str">
        <f>IFERROR(IF(VLOOKUP($A23,'Annex 2 Designated EHV charges'!$D:$P,10,FALSE)=0,"",VLOOKUP($A23,'Annex 2 Designated EHV charges'!$D:$P,10,FALSE)),"")</f>
        <v/>
      </c>
      <c r="F23" s="92" t="str">
        <f>IFERROR(IF(VLOOKUP($A23,'Annex 2 Designated EHV charges'!$D:$P,11,FALSE)=0,"",VLOOKUP($A23,'Annex 2 Designated EHV charges'!$D:$P,11,FALSE)),"")</f>
        <v/>
      </c>
      <c r="G23" s="93" t="str">
        <f>IFERROR(IF(VLOOKUP($A23,'Annex 2 Designated EHV charges'!$D:$P,12,FALSE)=0,"",VLOOKUP($A23,'Annex 2 Designated EHV charges'!$D:$P,12,FALSE)),"")</f>
        <v/>
      </c>
      <c r="H23" s="93" t="str">
        <f>IFERROR(IF(VLOOKUP($A23,'Annex 2 Designated EHV charges'!$D:$P,13,FALSE)=0,"",VLOOKUP($A23,'Annex 2 Designated EHV charges'!$D:$P,13,FALSE)),"")</f>
        <v/>
      </c>
    </row>
    <row r="24" spans="1:8" x14ac:dyDescent="0.25">
      <c r="A24" s="90" t="str">
        <f t="array" ref="A24">IFERROR(INDEX('Annex 2 Designated EHV charges'!$D$12:$D$12, MATCH(0, IF(ISBLANK('Annex 2 Designated EHV charges'!$D$12:$D$12),1, COUNTIF(A$5:$A23, 'Annex 2 Designated EHV charges'!$D$12:$D$12)), 0)),"")</f>
        <v/>
      </c>
      <c r="B24" s="89" t="str">
        <f>IF($A24="","",VLOOKUP($A24,'Annex 2 Designated EHV charges'!$D:$O,2,0))</f>
        <v/>
      </c>
      <c r="C24" s="90" t="str">
        <f>IF($A24="","",VLOOKUP($A24,'Annex 2 Designated EHV charges'!$D:$O,3,0))</f>
        <v/>
      </c>
      <c r="D24" s="89" t="str">
        <f>IF($A24="","",VLOOKUP($A24,'Annex 2 Designated EHV charges'!$D:$O,4,0))</f>
        <v/>
      </c>
      <c r="E24" s="91" t="str">
        <f>IFERROR(IF(VLOOKUP($A24,'Annex 2 Designated EHV charges'!$D:$P,10,FALSE)=0,"",VLOOKUP($A24,'Annex 2 Designated EHV charges'!$D:$P,10,FALSE)),"")</f>
        <v/>
      </c>
      <c r="F24" s="92" t="str">
        <f>IFERROR(IF(VLOOKUP($A24,'Annex 2 Designated EHV charges'!$D:$P,11,FALSE)=0,"",VLOOKUP($A24,'Annex 2 Designated EHV charges'!$D:$P,11,FALSE)),"")</f>
        <v/>
      </c>
      <c r="G24" s="93" t="str">
        <f>IFERROR(IF(VLOOKUP($A24,'Annex 2 Designated EHV charges'!$D:$P,12,FALSE)=0,"",VLOOKUP($A24,'Annex 2 Designated EHV charges'!$D:$P,12,FALSE)),"")</f>
        <v/>
      </c>
      <c r="H24" s="93" t="str">
        <f>IFERROR(IF(VLOOKUP($A24,'Annex 2 Designated EHV charges'!$D:$P,13,FALSE)=0,"",VLOOKUP($A24,'Annex 2 Designated EHV charges'!$D:$P,13,FALSE)),"")</f>
        <v/>
      </c>
    </row>
    <row r="25" spans="1:8" x14ac:dyDescent="0.25">
      <c r="A25" s="90" t="str">
        <f t="array" ref="A25">IFERROR(INDEX('Annex 2 Designated EHV charges'!$D$12:$D$12, MATCH(0, IF(ISBLANK('Annex 2 Designated EHV charges'!$D$12:$D$12),1, COUNTIF(A$5:$A24, 'Annex 2 Designated EHV charges'!$D$12:$D$12)), 0)),"")</f>
        <v/>
      </c>
      <c r="B25" s="89" t="str">
        <f>IF($A25="","",VLOOKUP($A25,'Annex 2 Designated EHV charges'!$D:$O,2,0))</f>
        <v/>
      </c>
      <c r="C25" s="90" t="str">
        <f>IF($A25="","",VLOOKUP($A25,'Annex 2 Designated EHV charges'!$D:$O,3,0))</f>
        <v/>
      </c>
      <c r="D25" s="89" t="str">
        <f>IF($A25="","",VLOOKUP($A25,'Annex 2 Designated EHV charges'!$D:$O,4,0))</f>
        <v/>
      </c>
      <c r="E25" s="91" t="str">
        <f>IFERROR(IF(VLOOKUP($A25,'Annex 2 Designated EHV charges'!$D:$P,10,FALSE)=0,"",VLOOKUP($A25,'Annex 2 Designated EHV charges'!$D:$P,10,FALSE)),"")</f>
        <v/>
      </c>
      <c r="F25" s="92" t="str">
        <f>IFERROR(IF(VLOOKUP($A25,'Annex 2 Designated EHV charges'!$D:$P,11,FALSE)=0,"",VLOOKUP($A25,'Annex 2 Designated EHV charges'!$D:$P,11,FALSE)),"")</f>
        <v/>
      </c>
      <c r="G25" s="93" t="str">
        <f>IFERROR(IF(VLOOKUP($A25,'Annex 2 Designated EHV charges'!$D:$P,12,FALSE)=0,"",VLOOKUP($A25,'Annex 2 Designated EHV charges'!$D:$P,12,FALSE)),"")</f>
        <v/>
      </c>
      <c r="H25" s="93" t="str">
        <f>IFERROR(IF(VLOOKUP($A25,'Annex 2 Designated EHV charges'!$D:$P,13,FALSE)=0,"",VLOOKUP($A25,'Annex 2 Designated EHV charges'!$D:$P,13,FALSE)),"")</f>
        <v/>
      </c>
    </row>
    <row r="26" spans="1:8" x14ac:dyDescent="0.25">
      <c r="A26" s="90" t="str">
        <f t="array" ref="A26">IFERROR(INDEX('Annex 2 Designated EHV charges'!$D$12:$D$12, MATCH(0, IF(ISBLANK('Annex 2 Designated EHV charges'!$D$12:$D$12),1, COUNTIF(A$5:$A25, 'Annex 2 Designated EHV charges'!$D$12:$D$12)), 0)),"")</f>
        <v/>
      </c>
      <c r="B26" s="89" t="str">
        <f>IF($A26="","",VLOOKUP($A26,'Annex 2 Designated EHV charges'!$D:$O,2,0))</f>
        <v/>
      </c>
      <c r="C26" s="90" t="str">
        <f>IF($A26="","",VLOOKUP($A26,'Annex 2 Designated EHV charges'!$D:$O,3,0))</f>
        <v/>
      </c>
      <c r="D26" s="89" t="str">
        <f>IF($A26="","",VLOOKUP($A26,'Annex 2 Designated EHV charges'!$D:$O,4,0))</f>
        <v/>
      </c>
      <c r="E26" s="91" t="str">
        <f>IFERROR(IF(VLOOKUP($A26,'Annex 2 Designated EHV charges'!$D:$P,10,FALSE)=0,"",VLOOKUP($A26,'Annex 2 Designated EHV charges'!$D:$P,10,FALSE)),"")</f>
        <v/>
      </c>
      <c r="F26" s="92" t="str">
        <f>IFERROR(IF(VLOOKUP($A26,'Annex 2 Designated EHV charges'!$D:$P,11,FALSE)=0,"",VLOOKUP($A26,'Annex 2 Designated EHV charges'!$D:$P,11,FALSE)),"")</f>
        <v/>
      </c>
      <c r="G26" s="93" t="str">
        <f>IFERROR(IF(VLOOKUP($A26,'Annex 2 Designated EHV charges'!$D:$P,12,FALSE)=0,"",VLOOKUP($A26,'Annex 2 Designated EHV charges'!$D:$P,12,FALSE)),"")</f>
        <v/>
      </c>
      <c r="H26" s="93" t="str">
        <f>IFERROR(IF(VLOOKUP($A26,'Annex 2 Designated EHV charges'!$D:$P,13,FALSE)=0,"",VLOOKUP($A26,'Annex 2 Designated EHV charges'!$D:$P,13,FALSE)),"")</f>
        <v/>
      </c>
    </row>
    <row r="27" spans="1:8" x14ac:dyDescent="0.25">
      <c r="A27" s="90" t="str">
        <f t="array" ref="A27">IFERROR(INDEX('Annex 2 Designated EHV charges'!$D$12:$D$12, MATCH(0, IF(ISBLANK('Annex 2 Designated EHV charges'!$D$12:$D$12),1, COUNTIF(A$5:$A26, 'Annex 2 Designated EHV charges'!$D$12:$D$12)), 0)),"")</f>
        <v/>
      </c>
      <c r="B27" s="89" t="str">
        <f>IF($A27="","",VLOOKUP($A27,'Annex 2 Designated EHV charges'!$D:$O,2,0))</f>
        <v/>
      </c>
      <c r="C27" s="90" t="str">
        <f>IF($A27="","",VLOOKUP($A27,'Annex 2 Designated EHV charges'!$D:$O,3,0))</f>
        <v/>
      </c>
      <c r="D27" s="89" t="str">
        <f>IF($A27="","",VLOOKUP($A27,'Annex 2 Designated EHV charges'!$D:$O,4,0))</f>
        <v/>
      </c>
      <c r="E27" s="91" t="str">
        <f>IFERROR(IF(VLOOKUP($A27,'Annex 2 Designated EHV charges'!$D:$P,10,FALSE)=0,"",VLOOKUP($A27,'Annex 2 Designated EHV charges'!$D:$P,10,FALSE)),"")</f>
        <v/>
      </c>
      <c r="F27" s="92" t="str">
        <f>IFERROR(IF(VLOOKUP($A27,'Annex 2 Designated EHV charges'!$D:$P,11,FALSE)=0,"",VLOOKUP($A27,'Annex 2 Designated EHV charges'!$D:$P,11,FALSE)),"")</f>
        <v/>
      </c>
      <c r="G27" s="93" t="str">
        <f>IFERROR(IF(VLOOKUP($A27,'Annex 2 Designated EHV charges'!$D:$P,12,FALSE)=0,"",VLOOKUP($A27,'Annex 2 Designated EHV charges'!$D:$P,12,FALSE)),"")</f>
        <v/>
      </c>
      <c r="H27" s="93" t="str">
        <f>IFERROR(IF(VLOOKUP($A27,'Annex 2 Designated EHV charges'!$D:$P,13,FALSE)=0,"",VLOOKUP($A27,'Annex 2 Designated EHV charges'!$D:$P,13,FALSE)),"")</f>
        <v/>
      </c>
    </row>
    <row r="28" spans="1:8" x14ac:dyDescent="0.25">
      <c r="A28" s="90" t="str">
        <f t="array" ref="A28">IFERROR(INDEX('Annex 2 Designated EHV charges'!$D$12:$D$12, MATCH(0, IF(ISBLANK('Annex 2 Designated EHV charges'!$D$12:$D$12),1, COUNTIF(A$5:$A27, 'Annex 2 Designated EHV charges'!$D$12:$D$12)), 0)),"")</f>
        <v/>
      </c>
      <c r="B28" s="89" t="str">
        <f>IF($A28="","",VLOOKUP($A28,'Annex 2 Designated EHV charges'!$D:$O,2,0))</f>
        <v/>
      </c>
      <c r="C28" s="90" t="str">
        <f>IF($A28="","",VLOOKUP($A28,'Annex 2 Designated EHV charges'!$D:$O,3,0))</f>
        <v/>
      </c>
      <c r="D28" s="89" t="str">
        <f>IF($A28="","",VLOOKUP($A28,'Annex 2 Designated EHV charges'!$D:$O,4,0))</f>
        <v/>
      </c>
      <c r="E28" s="91" t="str">
        <f>IFERROR(IF(VLOOKUP($A28,'Annex 2 Designated EHV charges'!$D:$P,10,FALSE)=0,"",VLOOKUP($A28,'Annex 2 Designated EHV charges'!$D:$P,10,FALSE)),"")</f>
        <v/>
      </c>
      <c r="F28" s="92" t="str">
        <f>IFERROR(IF(VLOOKUP($A28,'Annex 2 Designated EHV charges'!$D:$P,11,FALSE)=0,"",VLOOKUP($A28,'Annex 2 Designated EHV charges'!$D:$P,11,FALSE)),"")</f>
        <v/>
      </c>
      <c r="G28" s="93" t="str">
        <f>IFERROR(IF(VLOOKUP($A28,'Annex 2 Designated EHV charges'!$D:$P,12,FALSE)=0,"",VLOOKUP($A28,'Annex 2 Designated EHV charges'!$D:$P,12,FALSE)),"")</f>
        <v/>
      </c>
      <c r="H28" s="93" t="str">
        <f>IFERROR(IF(VLOOKUP($A28,'Annex 2 Designated EHV charges'!$D:$P,13,FALSE)=0,"",VLOOKUP($A28,'Annex 2 Designated EHV charges'!$D:$P,13,FALSE)),"")</f>
        <v/>
      </c>
    </row>
    <row r="29" spans="1:8" x14ac:dyDescent="0.25">
      <c r="A29" s="90" t="str">
        <f t="array" ref="A29">IFERROR(INDEX('Annex 2 Designated EHV charges'!$D$12:$D$12, MATCH(0, IF(ISBLANK('Annex 2 Designated EHV charges'!$D$12:$D$12),1, COUNTIF(A$5:$A28, 'Annex 2 Designated EHV charges'!$D$12:$D$12)), 0)),"")</f>
        <v/>
      </c>
      <c r="B29" s="89" t="str">
        <f>IF($A29="","",VLOOKUP($A29,'Annex 2 Designated EHV charges'!$D:$O,2,0))</f>
        <v/>
      </c>
      <c r="C29" s="90" t="str">
        <f>IF($A29="","",VLOOKUP($A29,'Annex 2 Designated EHV charges'!$D:$O,3,0))</f>
        <v/>
      </c>
      <c r="D29" s="89" t="str">
        <f>IF($A29="","",VLOOKUP($A29,'Annex 2 Designated EHV charges'!$D:$O,4,0))</f>
        <v/>
      </c>
      <c r="E29" s="91" t="str">
        <f>IFERROR(IF(VLOOKUP($A29,'Annex 2 Designated EHV charges'!$D:$P,10,FALSE)=0,"",VLOOKUP($A29,'Annex 2 Designated EHV charges'!$D:$P,10,FALSE)),"")</f>
        <v/>
      </c>
      <c r="F29" s="92" t="str">
        <f>IFERROR(IF(VLOOKUP($A29,'Annex 2 Designated EHV charges'!$D:$P,11,FALSE)=0,"",VLOOKUP($A29,'Annex 2 Designated EHV charges'!$D:$P,11,FALSE)),"")</f>
        <v/>
      </c>
      <c r="G29" s="93" t="str">
        <f>IFERROR(IF(VLOOKUP($A29,'Annex 2 Designated EHV charges'!$D:$P,12,FALSE)=0,"",VLOOKUP($A29,'Annex 2 Designated EHV charges'!$D:$P,12,FALSE)),"")</f>
        <v/>
      </c>
      <c r="H29" s="93" t="str">
        <f>IFERROR(IF(VLOOKUP($A29,'Annex 2 Designated EHV charges'!$D:$P,13,FALSE)=0,"",VLOOKUP($A29,'Annex 2 Designated EHV charges'!$D:$P,13,FALSE)),"")</f>
        <v/>
      </c>
    </row>
    <row r="30" spans="1:8" x14ac:dyDescent="0.25">
      <c r="A30" s="90" t="str">
        <f t="array" ref="A30">IFERROR(INDEX('Annex 2 Designated EHV charges'!$D$12:$D$12, MATCH(0, IF(ISBLANK('Annex 2 Designated EHV charges'!$D$12:$D$12),1, COUNTIF(A$5:$A29, 'Annex 2 Designated EHV charges'!$D$12:$D$12)), 0)),"")</f>
        <v/>
      </c>
      <c r="B30" s="89" t="str">
        <f>IF($A30="","",VLOOKUP($A30,'Annex 2 Designated EHV charges'!$D:$O,2,0))</f>
        <v/>
      </c>
      <c r="C30" s="90" t="str">
        <f>IF($A30="","",VLOOKUP($A30,'Annex 2 Designated EHV charges'!$D:$O,3,0))</f>
        <v/>
      </c>
      <c r="D30" s="89" t="str">
        <f>IF($A30="","",VLOOKUP($A30,'Annex 2 Designated EHV charges'!$D:$O,4,0))</f>
        <v/>
      </c>
      <c r="E30" s="91" t="str">
        <f>IFERROR(IF(VLOOKUP($A30,'Annex 2 Designated EHV charges'!$D:$P,10,FALSE)=0,"",VLOOKUP($A30,'Annex 2 Designated EHV charges'!$D:$P,10,FALSE)),"")</f>
        <v/>
      </c>
      <c r="F30" s="92" t="str">
        <f>IFERROR(IF(VLOOKUP($A30,'Annex 2 Designated EHV charges'!$D:$P,11,FALSE)=0,"",VLOOKUP($A30,'Annex 2 Designated EHV charges'!$D:$P,11,FALSE)),"")</f>
        <v/>
      </c>
      <c r="G30" s="93" t="str">
        <f>IFERROR(IF(VLOOKUP($A30,'Annex 2 Designated EHV charges'!$D:$P,12,FALSE)=0,"",VLOOKUP($A30,'Annex 2 Designated EHV charges'!$D:$P,12,FALSE)),"")</f>
        <v/>
      </c>
      <c r="H30" s="93" t="str">
        <f>IFERROR(IF(VLOOKUP($A30,'Annex 2 Designated EHV charges'!$D:$P,13,FALSE)=0,"",VLOOKUP($A30,'Annex 2 Designated EHV charges'!$D:$P,13,FALSE)),"")</f>
        <v/>
      </c>
    </row>
    <row r="31" spans="1:8" x14ac:dyDescent="0.25">
      <c r="A31" s="90" t="str">
        <f t="array" ref="A31">IFERROR(INDEX('Annex 2 Designated EHV charges'!$D$12:$D$12, MATCH(0, IF(ISBLANK('Annex 2 Designated EHV charges'!$D$12:$D$12),1, COUNTIF(A$5:$A30, 'Annex 2 Designated EHV charges'!$D$12:$D$12)), 0)),"")</f>
        <v/>
      </c>
      <c r="B31" s="89" t="str">
        <f>IF($A31="","",VLOOKUP($A31,'Annex 2 Designated EHV charges'!$D:$O,2,0))</f>
        <v/>
      </c>
      <c r="C31" s="90" t="str">
        <f>IF($A31="","",VLOOKUP($A31,'Annex 2 Designated EHV charges'!$D:$O,3,0))</f>
        <v/>
      </c>
      <c r="D31" s="89" t="str">
        <f>IF($A31="","",VLOOKUP($A31,'Annex 2 Designated EHV charges'!$D:$O,4,0))</f>
        <v/>
      </c>
      <c r="E31" s="91" t="str">
        <f>IFERROR(IF(VLOOKUP($A31,'Annex 2 Designated EHV charges'!$D:$P,10,FALSE)=0,"",VLOOKUP($A31,'Annex 2 Designated EHV charges'!$D:$P,10,FALSE)),"")</f>
        <v/>
      </c>
      <c r="F31" s="92" t="str">
        <f>IFERROR(IF(VLOOKUP($A31,'Annex 2 Designated EHV charges'!$D:$P,11,FALSE)=0,"",VLOOKUP($A31,'Annex 2 Designated EHV charges'!$D:$P,11,FALSE)),"")</f>
        <v/>
      </c>
      <c r="G31" s="93" t="str">
        <f>IFERROR(IF(VLOOKUP($A31,'Annex 2 Designated EHV charges'!$D:$P,12,FALSE)=0,"",VLOOKUP($A31,'Annex 2 Designated EHV charges'!$D:$P,12,FALSE)),"")</f>
        <v/>
      </c>
      <c r="H31" s="93" t="str">
        <f>IFERROR(IF(VLOOKUP($A31,'Annex 2 Designated EHV charges'!$D:$P,13,FALSE)=0,"",VLOOKUP($A31,'Annex 2 Designated EHV charges'!$D:$P,13,FALSE)),"")</f>
        <v/>
      </c>
    </row>
    <row r="32" spans="1:8" x14ac:dyDescent="0.25">
      <c r="A32" s="90" t="str">
        <f t="array" ref="A32">IFERROR(INDEX('Annex 2 Designated EHV charges'!$D$12:$D$12, MATCH(0, IF(ISBLANK('Annex 2 Designated EHV charges'!$D$12:$D$12),1, COUNTIF(A$5:$A31, 'Annex 2 Designated EHV charges'!$D$12:$D$12)), 0)),"")</f>
        <v/>
      </c>
      <c r="B32" s="89" t="str">
        <f>IF($A32="","",VLOOKUP($A32,'Annex 2 Designated EHV charges'!$D:$O,2,0))</f>
        <v/>
      </c>
      <c r="C32" s="90" t="str">
        <f>IF($A32="","",VLOOKUP($A32,'Annex 2 Designated EHV charges'!$D:$O,3,0))</f>
        <v/>
      </c>
      <c r="D32" s="89" t="str">
        <f>IF($A32="","",VLOOKUP($A32,'Annex 2 Designated EHV charges'!$D:$O,4,0))</f>
        <v/>
      </c>
      <c r="E32" s="91" t="str">
        <f>IFERROR(IF(VLOOKUP($A32,'Annex 2 Designated EHV charges'!$D:$P,10,FALSE)=0,"",VLOOKUP($A32,'Annex 2 Designated EHV charges'!$D:$P,10,FALSE)),"")</f>
        <v/>
      </c>
      <c r="F32" s="92" t="str">
        <f>IFERROR(IF(VLOOKUP($A32,'Annex 2 Designated EHV charges'!$D:$P,11,FALSE)=0,"",VLOOKUP($A32,'Annex 2 Designated EHV charges'!$D:$P,11,FALSE)),"")</f>
        <v/>
      </c>
      <c r="G32" s="93" t="str">
        <f>IFERROR(IF(VLOOKUP($A32,'Annex 2 Designated EHV charges'!$D:$P,12,FALSE)=0,"",VLOOKUP($A32,'Annex 2 Designated EHV charges'!$D:$P,12,FALSE)),"")</f>
        <v/>
      </c>
      <c r="H32" s="93" t="str">
        <f>IFERROR(IF(VLOOKUP($A32,'Annex 2 Designated EHV charges'!$D:$P,13,FALSE)=0,"",VLOOKUP($A32,'Annex 2 Designated EHV charges'!$D:$P,13,FALSE)),"")</f>
        <v/>
      </c>
    </row>
    <row r="33" spans="1:8" x14ac:dyDescent="0.25">
      <c r="A33" s="90" t="str">
        <f t="array" ref="A33">IFERROR(INDEX('Annex 2 Designated EHV charges'!$D$12:$D$12, MATCH(0, IF(ISBLANK('Annex 2 Designated EHV charges'!$D$12:$D$12),1, COUNTIF(A$5:$A32, 'Annex 2 Designated EHV charges'!$D$12:$D$12)), 0)),"")</f>
        <v/>
      </c>
      <c r="B33" s="89" t="str">
        <f>IF($A33="","",VLOOKUP($A33,'Annex 2 Designated EHV charges'!$D:$O,2,0))</f>
        <v/>
      </c>
      <c r="C33" s="90" t="str">
        <f>IF($A33="","",VLOOKUP($A33,'Annex 2 Designated EHV charges'!$D:$O,3,0))</f>
        <v/>
      </c>
      <c r="D33" s="89" t="str">
        <f>IF($A33="","",VLOOKUP($A33,'Annex 2 Designated EHV charges'!$D:$O,4,0))</f>
        <v/>
      </c>
      <c r="E33" s="91" t="str">
        <f>IFERROR(IF(VLOOKUP($A33,'Annex 2 Designated EHV charges'!$D:$P,10,FALSE)=0,"",VLOOKUP($A33,'Annex 2 Designated EHV charges'!$D:$P,10,FALSE)),"")</f>
        <v/>
      </c>
      <c r="F33" s="92" t="str">
        <f>IFERROR(IF(VLOOKUP($A33,'Annex 2 Designated EHV charges'!$D:$P,11,FALSE)=0,"",VLOOKUP($A33,'Annex 2 Designated EHV charges'!$D:$P,11,FALSE)),"")</f>
        <v/>
      </c>
      <c r="G33" s="93" t="str">
        <f>IFERROR(IF(VLOOKUP($A33,'Annex 2 Designated EHV charges'!$D:$P,12,FALSE)=0,"",VLOOKUP($A33,'Annex 2 Designated EHV charges'!$D:$P,12,FALSE)),"")</f>
        <v/>
      </c>
      <c r="H33" s="93" t="str">
        <f>IFERROR(IF(VLOOKUP($A33,'Annex 2 Designated EHV charges'!$D:$P,13,FALSE)=0,"",VLOOKUP($A33,'Annex 2 Designated EHV charges'!$D:$P,13,FALSE)),"")</f>
        <v/>
      </c>
    </row>
    <row r="34" spans="1:8" x14ac:dyDescent="0.25">
      <c r="A34" s="90" t="str">
        <f t="array" ref="A34">IFERROR(INDEX('Annex 2 Designated EHV charges'!$D$12:$D$12, MATCH(0, IF(ISBLANK('Annex 2 Designated EHV charges'!$D$12:$D$12),1, COUNTIF(A$5:$A33, 'Annex 2 Designated EHV charges'!$D$12:$D$12)), 0)),"")</f>
        <v/>
      </c>
      <c r="B34" s="89" t="str">
        <f>IF($A34="","",VLOOKUP($A34,'Annex 2 Designated EHV charges'!$D:$O,2,0))</f>
        <v/>
      </c>
      <c r="C34" s="90" t="str">
        <f>IF($A34="","",VLOOKUP($A34,'Annex 2 Designated EHV charges'!$D:$O,3,0))</f>
        <v/>
      </c>
      <c r="D34" s="89" t="str">
        <f>IF($A34="","",VLOOKUP($A34,'Annex 2 Designated EHV charges'!$D:$O,4,0))</f>
        <v/>
      </c>
      <c r="E34" s="91" t="str">
        <f>IFERROR(IF(VLOOKUP($A34,'Annex 2 Designated EHV charges'!$D:$P,10,FALSE)=0,"",VLOOKUP($A34,'Annex 2 Designated EHV charges'!$D:$P,10,FALSE)),"")</f>
        <v/>
      </c>
      <c r="F34" s="92" t="str">
        <f>IFERROR(IF(VLOOKUP($A34,'Annex 2 Designated EHV charges'!$D:$P,11,FALSE)=0,"",VLOOKUP($A34,'Annex 2 Designated EHV charges'!$D:$P,11,FALSE)),"")</f>
        <v/>
      </c>
      <c r="G34" s="93" t="str">
        <f>IFERROR(IF(VLOOKUP($A34,'Annex 2 Designated EHV charges'!$D:$P,12,FALSE)=0,"",VLOOKUP($A34,'Annex 2 Designated EHV charges'!$D:$P,12,FALSE)),"")</f>
        <v/>
      </c>
      <c r="H34" s="93" t="str">
        <f>IFERROR(IF(VLOOKUP($A34,'Annex 2 Designated EHV charges'!$D:$P,13,FALSE)=0,"",VLOOKUP($A34,'Annex 2 Designated EHV charges'!$D:$P,13,FALSE)),"")</f>
        <v/>
      </c>
    </row>
    <row r="35" spans="1:8" x14ac:dyDescent="0.25">
      <c r="A35" s="90" t="str">
        <f t="array" ref="A35">IFERROR(INDEX('Annex 2 Designated EHV charges'!$D$12:$D$12, MATCH(0, IF(ISBLANK('Annex 2 Designated EHV charges'!$D$12:$D$12),1, COUNTIF(A$5:$A34, 'Annex 2 Designated EHV charges'!$D$12:$D$12)), 0)),"")</f>
        <v/>
      </c>
      <c r="B35" s="89" t="str">
        <f>IF($A35="","",VLOOKUP($A35,'Annex 2 Designated EHV charges'!$D:$O,2,0))</f>
        <v/>
      </c>
      <c r="C35" s="90" t="str">
        <f>IF($A35="","",VLOOKUP($A35,'Annex 2 Designated EHV charges'!$D:$O,3,0))</f>
        <v/>
      </c>
      <c r="D35" s="89" t="str">
        <f>IF($A35="","",VLOOKUP($A35,'Annex 2 Designated EHV charges'!$D:$O,4,0))</f>
        <v/>
      </c>
      <c r="E35" s="91" t="str">
        <f>IFERROR(IF(VLOOKUP($A35,'Annex 2 Designated EHV charges'!$D:$P,10,FALSE)=0,"",VLOOKUP($A35,'Annex 2 Designated EHV charges'!$D:$P,10,FALSE)),"")</f>
        <v/>
      </c>
      <c r="F35" s="92" t="str">
        <f>IFERROR(IF(VLOOKUP($A35,'Annex 2 Designated EHV charges'!$D:$P,11,FALSE)=0,"",VLOOKUP($A35,'Annex 2 Designated EHV charges'!$D:$P,11,FALSE)),"")</f>
        <v/>
      </c>
      <c r="G35" s="93" t="str">
        <f>IFERROR(IF(VLOOKUP($A35,'Annex 2 Designated EHV charges'!$D:$P,12,FALSE)=0,"",VLOOKUP($A35,'Annex 2 Designated EHV charges'!$D:$P,12,FALSE)),"")</f>
        <v/>
      </c>
      <c r="H35" s="93" t="str">
        <f>IFERROR(IF(VLOOKUP($A35,'Annex 2 Designated EHV charges'!$D:$P,13,FALSE)=0,"",VLOOKUP($A35,'Annex 2 Designated EHV charges'!$D:$P,13,FALSE)),"")</f>
        <v/>
      </c>
    </row>
    <row r="36" spans="1:8" x14ac:dyDescent="0.25">
      <c r="A36" s="90" t="str">
        <f t="array" ref="A36">IFERROR(INDEX('Annex 2 Designated EHV charges'!$D$12:$D$12, MATCH(0, IF(ISBLANK('Annex 2 Designated EHV charges'!$D$12:$D$12),1, COUNTIF(A$5:$A35, 'Annex 2 Designated EHV charges'!$D$12:$D$12)), 0)),"")</f>
        <v/>
      </c>
      <c r="B36" s="89" t="str">
        <f>IF($A36="","",VLOOKUP($A36,'Annex 2 Designated EHV charges'!$D:$O,2,0))</f>
        <v/>
      </c>
      <c r="C36" s="90" t="str">
        <f>IF($A36="","",VLOOKUP($A36,'Annex 2 Designated EHV charges'!$D:$O,3,0))</f>
        <v/>
      </c>
      <c r="D36" s="89" t="str">
        <f>IF($A36="","",VLOOKUP($A36,'Annex 2 Designated EHV charges'!$D:$O,4,0))</f>
        <v/>
      </c>
      <c r="E36" s="91" t="str">
        <f>IFERROR(IF(VLOOKUP($A36,'Annex 2 Designated EHV charges'!$D:$P,10,FALSE)=0,"",VLOOKUP($A36,'Annex 2 Designated EHV charges'!$D:$P,10,FALSE)),"")</f>
        <v/>
      </c>
      <c r="F36" s="92" t="str">
        <f>IFERROR(IF(VLOOKUP($A36,'Annex 2 Designated EHV charges'!$D:$P,11,FALSE)=0,"",VLOOKUP($A36,'Annex 2 Designated EHV charges'!$D:$P,11,FALSE)),"")</f>
        <v/>
      </c>
      <c r="G36" s="93" t="str">
        <f>IFERROR(IF(VLOOKUP($A36,'Annex 2 Designated EHV charges'!$D:$P,12,FALSE)=0,"",VLOOKUP($A36,'Annex 2 Designated EHV charges'!$D:$P,12,FALSE)),"")</f>
        <v/>
      </c>
      <c r="H36" s="93" t="str">
        <f>IFERROR(IF(VLOOKUP($A36,'Annex 2 Designated EHV charges'!$D:$P,13,FALSE)=0,"",VLOOKUP($A36,'Annex 2 Designated EHV charges'!$D:$P,13,FALSE)),"")</f>
        <v/>
      </c>
    </row>
    <row r="37" spans="1:8" x14ac:dyDescent="0.25">
      <c r="A37" s="90" t="str">
        <f t="array" ref="A37">IFERROR(INDEX('Annex 2 Designated EHV charges'!$D$12:$D$12, MATCH(0, IF(ISBLANK('Annex 2 Designated EHV charges'!$D$12:$D$12),1, COUNTIF(A$5:$A36, 'Annex 2 Designated EHV charges'!$D$12:$D$12)), 0)),"")</f>
        <v/>
      </c>
      <c r="B37" s="89" t="str">
        <f>IF($A37="","",VLOOKUP($A37,'Annex 2 Designated EHV charges'!$D:$O,2,0))</f>
        <v/>
      </c>
      <c r="C37" s="90" t="str">
        <f>IF($A37="","",VLOOKUP($A37,'Annex 2 Designated EHV charges'!$D:$O,3,0))</f>
        <v/>
      </c>
      <c r="D37" s="89" t="str">
        <f>IF($A37="","",VLOOKUP($A37,'Annex 2 Designated EHV charges'!$D:$O,4,0))</f>
        <v/>
      </c>
      <c r="E37" s="91" t="str">
        <f>IFERROR(IF(VLOOKUP($A37,'Annex 2 Designated EHV charges'!$D:$P,10,FALSE)=0,"",VLOOKUP($A37,'Annex 2 Designated EHV charges'!$D:$P,10,FALSE)),"")</f>
        <v/>
      </c>
      <c r="F37" s="92" t="str">
        <f>IFERROR(IF(VLOOKUP($A37,'Annex 2 Designated EHV charges'!$D:$P,11,FALSE)=0,"",VLOOKUP($A37,'Annex 2 Designated EHV charges'!$D:$P,11,FALSE)),"")</f>
        <v/>
      </c>
      <c r="G37" s="93" t="str">
        <f>IFERROR(IF(VLOOKUP($A37,'Annex 2 Designated EHV charges'!$D:$P,12,FALSE)=0,"",VLOOKUP($A37,'Annex 2 Designated EHV charges'!$D:$P,12,FALSE)),"")</f>
        <v/>
      </c>
      <c r="H37" s="93" t="str">
        <f>IFERROR(IF(VLOOKUP($A37,'Annex 2 Designated EHV charges'!$D:$P,13,FALSE)=0,"",VLOOKUP($A37,'Annex 2 Designated EHV charges'!$D:$P,13,FALSE)),"")</f>
        <v/>
      </c>
    </row>
    <row r="38" spans="1:8" x14ac:dyDescent="0.25">
      <c r="A38" s="90" t="str">
        <f t="array" ref="A38">IFERROR(INDEX('Annex 2 Designated EHV charges'!$D$12:$D$12, MATCH(0, IF(ISBLANK('Annex 2 Designated EHV charges'!$D$12:$D$12),1, COUNTIF(A$5:$A37, 'Annex 2 Designated EHV charges'!$D$12:$D$12)), 0)),"")</f>
        <v/>
      </c>
      <c r="B38" s="89" t="str">
        <f>IF($A38="","",VLOOKUP($A38,'Annex 2 Designated EHV charges'!$D:$O,2,0))</f>
        <v/>
      </c>
      <c r="C38" s="90" t="str">
        <f>IF($A38="","",VLOOKUP($A38,'Annex 2 Designated EHV charges'!$D:$O,3,0))</f>
        <v/>
      </c>
      <c r="D38" s="89" t="str">
        <f>IF($A38="","",VLOOKUP($A38,'Annex 2 Designated EHV charges'!$D:$O,4,0))</f>
        <v/>
      </c>
      <c r="E38" s="91" t="str">
        <f>IFERROR(IF(VLOOKUP($A38,'Annex 2 Designated EHV charges'!$D:$P,10,FALSE)=0,"",VLOOKUP($A38,'Annex 2 Designated EHV charges'!$D:$P,10,FALSE)),"")</f>
        <v/>
      </c>
      <c r="F38" s="92" t="str">
        <f>IFERROR(IF(VLOOKUP($A38,'Annex 2 Designated EHV charges'!$D:$P,11,FALSE)=0,"",VLOOKUP($A38,'Annex 2 Designated EHV charges'!$D:$P,11,FALSE)),"")</f>
        <v/>
      </c>
      <c r="G38" s="93" t="str">
        <f>IFERROR(IF(VLOOKUP($A38,'Annex 2 Designated EHV charges'!$D:$P,12,FALSE)=0,"",VLOOKUP($A38,'Annex 2 Designated EHV charges'!$D:$P,12,FALSE)),"")</f>
        <v/>
      </c>
      <c r="H38" s="93" t="str">
        <f>IFERROR(IF(VLOOKUP($A38,'Annex 2 Designated EHV charges'!$D:$P,13,FALSE)=0,"",VLOOKUP($A38,'Annex 2 Designated EHV charges'!$D:$P,13,FALSE)),"")</f>
        <v/>
      </c>
    </row>
    <row r="39" spans="1:8" x14ac:dyDescent="0.25">
      <c r="A39" s="90" t="str">
        <f t="array" ref="A39">IFERROR(INDEX('Annex 2 Designated EHV charges'!$D$12:$D$12, MATCH(0, IF(ISBLANK('Annex 2 Designated EHV charges'!$D$12:$D$12),1, COUNTIF(A$5:$A38, 'Annex 2 Designated EHV charges'!$D$12:$D$12)), 0)),"")</f>
        <v/>
      </c>
      <c r="B39" s="89" t="str">
        <f>IF($A39="","",VLOOKUP($A39,'Annex 2 Designated EHV charges'!$D:$O,2,0))</f>
        <v/>
      </c>
      <c r="C39" s="90" t="str">
        <f>IF($A39="","",VLOOKUP($A39,'Annex 2 Designated EHV charges'!$D:$O,3,0))</f>
        <v/>
      </c>
      <c r="D39" s="89" t="str">
        <f>IF($A39="","",VLOOKUP($A39,'Annex 2 Designated EHV charges'!$D:$O,4,0))</f>
        <v/>
      </c>
      <c r="E39" s="91" t="str">
        <f>IFERROR(IF(VLOOKUP($A39,'Annex 2 Designated EHV charges'!$D:$P,10,FALSE)=0,"",VLOOKUP($A39,'Annex 2 Designated EHV charges'!$D:$P,10,FALSE)),"")</f>
        <v/>
      </c>
      <c r="F39" s="92" t="str">
        <f>IFERROR(IF(VLOOKUP($A39,'Annex 2 Designated EHV charges'!$D:$P,11,FALSE)=0,"",VLOOKUP($A39,'Annex 2 Designated EHV charges'!$D:$P,11,FALSE)),"")</f>
        <v/>
      </c>
      <c r="G39" s="93" t="str">
        <f>IFERROR(IF(VLOOKUP($A39,'Annex 2 Designated EHV charges'!$D:$P,12,FALSE)=0,"",VLOOKUP($A39,'Annex 2 Designated EHV charges'!$D:$P,12,FALSE)),"")</f>
        <v/>
      </c>
      <c r="H39" s="93" t="str">
        <f>IFERROR(IF(VLOOKUP($A39,'Annex 2 Designated EHV charges'!$D:$P,13,FALSE)=0,"",VLOOKUP($A39,'Annex 2 Designated EHV charges'!$D:$P,13,FALSE)),"")</f>
        <v/>
      </c>
    </row>
    <row r="40" spans="1:8" x14ac:dyDescent="0.25">
      <c r="A40" s="90" t="str">
        <f t="array" ref="A40">IFERROR(INDEX('Annex 2 Designated EHV charges'!$D$12:$D$12, MATCH(0, IF(ISBLANK('Annex 2 Designated EHV charges'!$D$12:$D$12),1, COUNTIF(A$5:$A39, 'Annex 2 Designated EHV charges'!$D$12:$D$12)), 0)),"")</f>
        <v/>
      </c>
      <c r="B40" s="89" t="str">
        <f>IF($A40="","",VLOOKUP($A40,'Annex 2 Designated EHV charges'!$D:$O,2,0))</f>
        <v/>
      </c>
      <c r="C40" s="90" t="str">
        <f>IF($A40="","",VLOOKUP($A40,'Annex 2 Designated EHV charges'!$D:$O,3,0))</f>
        <v/>
      </c>
      <c r="D40" s="89" t="str">
        <f>IF($A40="","",VLOOKUP($A40,'Annex 2 Designated EHV charges'!$D:$O,4,0))</f>
        <v/>
      </c>
      <c r="E40" s="91" t="str">
        <f>IFERROR(IF(VLOOKUP($A40,'Annex 2 Designated EHV charges'!$D:$P,10,FALSE)=0,"",VLOOKUP($A40,'Annex 2 Designated EHV charges'!$D:$P,10,FALSE)),"")</f>
        <v/>
      </c>
      <c r="F40" s="92" t="str">
        <f>IFERROR(IF(VLOOKUP($A40,'Annex 2 Designated EHV charges'!$D:$P,11,FALSE)=0,"",VLOOKUP($A40,'Annex 2 Designated EHV charges'!$D:$P,11,FALSE)),"")</f>
        <v/>
      </c>
      <c r="G40" s="93" t="str">
        <f>IFERROR(IF(VLOOKUP($A40,'Annex 2 Designated EHV charges'!$D:$P,12,FALSE)=0,"",VLOOKUP($A40,'Annex 2 Designated EHV charges'!$D:$P,12,FALSE)),"")</f>
        <v/>
      </c>
      <c r="H40" s="93" t="str">
        <f>IFERROR(IF(VLOOKUP($A40,'Annex 2 Designated EHV charges'!$D:$P,13,FALSE)=0,"",VLOOKUP($A40,'Annex 2 Designated EHV charges'!$D:$P,13,FALSE)),"")</f>
        <v/>
      </c>
    </row>
    <row r="41" spans="1:8" x14ac:dyDescent="0.25">
      <c r="A41" s="90" t="str">
        <f t="array" ref="A41">IFERROR(INDEX('Annex 2 Designated EHV charges'!$D$12:$D$12, MATCH(0, IF(ISBLANK('Annex 2 Designated EHV charges'!$D$12:$D$12),1, COUNTIF(A$5:$A40, 'Annex 2 Designated EHV charges'!$D$12:$D$12)), 0)),"")</f>
        <v/>
      </c>
      <c r="B41" s="89" t="str">
        <f>IF($A41="","",VLOOKUP($A41,'Annex 2 Designated EHV charges'!$D:$O,2,0))</f>
        <v/>
      </c>
      <c r="C41" s="90" t="str">
        <f>IF($A41="","",VLOOKUP($A41,'Annex 2 Designated EHV charges'!$D:$O,3,0))</f>
        <v/>
      </c>
      <c r="D41" s="89" t="str">
        <f>IF($A41="","",VLOOKUP($A41,'Annex 2 Designated EHV charges'!$D:$O,4,0))</f>
        <v/>
      </c>
      <c r="E41" s="91" t="str">
        <f>IFERROR(IF(VLOOKUP($A41,'Annex 2 Designated EHV charges'!$D:$P,10,FALSE)=0,"",VLOOKUP($A41,'Annex 2 Designated EHV charges'!$D:$P,10,FALSE)),"")</f>
        <v/>
      </c>
      <c r="F41" s="92" t="str">
        <f>IFERROR(IF(VLOOKUP($A41,'Annex 2 Designated EHV charges'!$D:$P,11,FALSE)=0,"",VLOOKUP($A41,'Annex 2 Designated EHV charges'!$D:$P,11,FALSE)),"")</f>
        <v/>
      </c>
      <c r="G41" s="93" t="str">
        <f>IFERROR(IF(VLOOKUP($A41,'Annex 2 Designated EHV charges'!$D:$P,12,FALSE)=0,"",VLOOKUP($A41,'Annex 2 Designated EHV charges'!$D:$P,12,FALSE)),"")</f>
        <v/>
      </c>
      <c r="H41" s="93" t="str">
        <f>IFERROR(IF(VLOOKUP($A41,'Annex 2 Designated EHV charges'!$D:$P,13,FALSE)=0,"",VLOOKUP($A41,'Annex 2 Designated EHV charges'!$D:$P,13,FALSE)),"")</f>
        <v/>
      </c>
    </row>
    <row r="42" spans="1:8" x14ac:dyDescent="0.25">
      <c r="A42" s="90" t="str">
        <f t="array" ref="A42">IFERROR(INDEX('Annex 2 Designated EHV charges'!$D$12:$D$12, MATCH(0, IF(ISBLANK('Annex 2 Designated EHV charges'!$D$12:$D$12),1, COUNTIF(A$5:$A41, 'Annex 2 Designated EHV charges'!$D$12:$D$12)), 0)),"")</f>
        <v/>
      </c>
      <c r="B42" s="89" t="str">
        <f>IF($A42="","",VLOOKUP($A42,'Annex 2 Designated EHV charges'!$D:$O,2,0))</f>
        <v/>
      </c>
      <c r="C42" s="90" t="str">
        <f>IF($A42="","",VLOOKUP($A42,'Annex 2 Designated EHV charges'!$D:$O,3,0))</f>
        <v/>
      </c>
      <c r="D42" s="89" t="str">
        <f>IF($A42="","",VLOOKUP($A42,'Annex 2 Designated EHV charges'!$D:$O,4,0))</f>
        <v/>
      </c>
      <c r="E42" s="91" t="str">
        <f>IFERROR(IF(VLOOKUP($A42,'Annex 2 Designated EHV charges'!$D:$P,10,FALSE)=0,"",VLOOKUP($A42,'Annex 2 Designated EHV charges'!$D:$P,10,FALSE)),"")</f>
        <v/>
      </c>
      <c r="F42" s="92" t="str">
        <f>IFERROR(IF(VLOOKUP($A42,'Annex 2 Designated EHV charges'!$D:$P,11,FALSE)=0,"",VLOOKUP($A42,'Annex 2 Designated EHV charges'!$D:$P,11,FALSE)),"")</f>
        <v/>
      </c>
      <c r="G42" s="93" t="str">
        <f>IFERROR(IF(VLOOKUP($A42,'Annex 2 Designated EHV charges'!$D:$P,12,FALSE)=0,"",VLOOKUP($A42,'Annex 2 Designated EHV charges'!$D:$P,12,FALSE)),"")</f>
        <v/>
      </c>
      <c r="H42" s="93" t="str">
        <f>IFERROR(IF(VLOOKUP($A42,'Annex 2 Designated EHV charges'!$D:$P,13,FALSE)=0,"",VLOOKUP($A42,'Annex 2 Designated EHV charges'!$D:$P,13,FALSE)),"")</f>
        <v/>
      </c>
    </row>
    <row r="43" spans="1:8" x14ac:dyDescent="0.25">
      <c r="A43" s="90" t="str">
        <f t="array" ref="A43">IFERROR(INDEX('Annex 2 Designated EHV charges'!$D$12:$D$12, MATCH(0, IF(ISBLANK('Annex 2 Designated EHV charges'!$D$12:$D$12),1, COUNTIF(A$5:$A42, 'Annex 2 Designated EHV charges'!$D$12:$D$12)), 0)),"")</f>
        <v/>
      </c>
      <c r="B43" s="89" t="str">
        <f>IF($A43="","",VLOOKUP($A43,'Annex 2 Designated EHV charges'!$D:$O,2,0))</f>
        <v/>
      </c>
      <c r="C43" s="90" t="str">
        <f>IF($A43="","",VLOOKUP($A43,'Annex 2 Designated EHV charges'!$D:$O,3,0))</f>
        <v/>
      </c>
      <c r="D43" s="89" t="str">
        <f>IF($A43="","",VLOOKUP($A43,'Annex 2 Designated EHV charges'!$D:$O,4,0))</f>
        <v/>
      </c>
      <c r="E43" s="91" t="str">
        <f>IFERROR(IF(VLOOKUP($A43,'Annex 2 Designated EHV charges'!$D:$P,10,FALSE)=0,"",VLOOKUP($A43,'Annex 2 Designated EHV charges'!$D:$P,10,FALSE)),"")</f>
        <v/>
      </c>
      <c r="F43" s="92" t="str">
        <f>IFERROR(IF(VLOOKUP($A43,'Annex 2 Designated EHV charges'!$D:$P,11,FALSE)=0,"",VLOOKUP($A43,'Annex 2 Designated EHV charges'!$D:$P,11,FALSE)),"")</f>
        <v/>
      </c>
      <c r="G43" s="93" t="str">
        <f>IFERROR(IF(VLOOKUP($A43,'Annex 2 Designated EHV charges'!$D:$P,12,FALSE)=0,"",VLOOKUP($A43,'Annex 2 Designated EHV charges'!$D:$P,12,FALSE)),"")</f>
        <v/>
      </c>
      <c r="H43" s="93" t="str">
        <f>IFERROR(IF(VLOOKUP($A43,'Annex 2 Designated EHV charges'!$D:$P,13,FALSE)=0,"",VLOOKUP($A43,'Annex 2 Designated EHV charges'!$D:$P,13,FALSE)),"")</f>
        <v/>
      </c>
    </row>
    <row r="44" spans="1:8" x14ac:dyDescent="0.25">
      <c r="A44" s="90" t="str">
        <f t="array" ref="A44">IFERROR(INDEX('Annex 2 Designated EHV charges'!$D$12:$D$12, MATCH(0, IF(ISBLANK('Annex 2 Designated EHV charges'!$D$12:$D$12),1, COUNTIF(A$5:$A43, 'Annex 2 Designated EHV charges'!$D$12:$D$12)), 0)),"")</f>
        <v/>
      </c>
      <c r="B44" s="89" t="str">
        <f>IF($A44="","",VLOOKUP($A44,'Annex 2 Designated EHV charges'!$D:$O,2,0))</f>
        <v/>
      </c>
      <c r="C44" s="90" t="str">
        <f>IF($A44="","",VLOOKUP($A44,'Annex 2 Designated EHV charges'!$D:$O,3,0))</f>
        <v/>
      </c>
      <c r="D44" s="89" t="str">
        <f>IF($A44="","",VLOOKUP($A44,'Annex 2 Designated EHV charges'!$D:$O,4,0))</f>
        <v/>
      </c>
      <c r="E44" s="91" t="str">
        <f>IFERROR(IF(VLOOKUP($A44,'Annex 2 Designated EHV charges'!$D:$P,10,FALSE)=0,"",VLOOKUP($A44,'Annex 2 Designated EHV charges'!$D:$P,10,FALSE)),"")</f>
        <v/>
      </c>
      <c r="F44" s="92" t="str">
        <f>IFERROR(IF(VLOOKUP($A44,'Annex 2 Designated EHV charges'!$D:$P,11,FALSE)=0,"",VLOOKUP($A44,'Annex 2 Designated EHV charges'!$D:$P,11,FALSE)),"")</f>
        <v/>
      </c>
      <c r="G44" s="93" t="str">
        <f>IFERROR(IF(VLOOKUP($A44,'Annex 2 Designated EHV charges'!$D:$P,12,FALSE)=0,"",VLOOKUP($A44,'Annex 2 Designated EHV charges'!$D:$P,12,FALSE)),"")</f>
        <v/>
      </c>
      <c r="H44" s="93" t="str">
        <f>IFERROR(IF(VLOOKUP($A44,'Annex 2 Designated EHV charges'!$D:$P,13,FALSE)=0,"",VLOOKUP($A44,'Annex 2 Designated EHV charges'!$D:$P,13,FALSE)),"")</f>
        <v/>
      </c>
    </row>
    <row r="45" spans="1:8" x14ac:dyDescent="0.25">
      <c r="A45" s="90" t="str">
        <f t="array" ref="A45">IFERROR(INDEX('Annex 2 Designated EHV charges'!$D$12:$D$12, MATCH(0, IF(ISBLANK('Annex 2 Designated EHV charges'!$D$12:$D$12),1, COUNTIF(A$5:$A44, 'Annex 2 Designated EHV charges'!$D$12:$D$12)), 0)),"")</f>
        <v/>
      </c>
      <c r="B45" s="89" t="str">
        <f>IF($A45="","",VLOOKUP($A45,'Annex 2 Designated EHV charges'!$D:$O,2,0))</f>
        <v/>
      </c>
      <c r="C45" s="90" t="str">
        <f>IF($A45="","",VLOOKUP($A45,'Annex 2 Designated EHV charges'!$D:$O,3,0))</f>
        <v/>
      </c>
      <c r="D45" s="89" t="str">
        <f>IF($A45="","",VLOOKUP($A45,'Annex 2 Designated EHV charges'!$D:$O,4,0))</f>
        <v/>
      </c>
      <c r="E45" s="91" t="str">
        <f>IFERROR(IF(VLOOKUP($A45,'Annex 2 Designated EHV charges'!$D:$P,10,FALSE)=0,"",VLOOKUP($A45,'Annex 2 Designated EHV charges'!$D:$P,10,FALSE)),"")</f>
        <v/>
      </c>
      <c r="F45" s="92" t="str">
        <f>IFERROR(IF(VLOOKUP($A45,'Annex 2 Designated EHV charges'!$D:$P,11,FALSE)=0,"",VLOOKUP($A45,'Annex 2 Designated EHV charges'!$D:$P,11,FALSE)),"")</f>
        <v/>
      </c>
      <c r="G45" s="93" t="str">
        <f>IFERROR(IF(VLOOKUP($A45,'Annex 2 Designated EHV charges'!$D:$P,12,FALSE)=0,"",VLOOKUP($A45,'Annex 2 Designated EHV charges'!$D:$P,12,FALSE)),"")</f>
        <v/>
      </c>
      <c r="H45" s="93" t="str">
        <f>IFERROR(IF(VLOOKUP($A45,'Annex 2 Designated EHV charges'!$D:$P,13,FALSE)=0,"",VLOOKUP($A45,'Annex 2 Designated EHV charges'!$D:$P,13,FALSE)),"")</f>
        <v/>
      </c>
    </row>
    <row r="46" spans="1:8" x14ac:dyDescent="0.25">
      <c r="A46" s="90" t="str">
        <f t="array" ref="A46">IFERROR(INDEX('Annex 2 Designated EHV charges'!$D$12:$D$12, MATCH(0, IF(ISBLANK('Annex 2 Designated EHV charges'!$D$12:$D$12),1, COUNTIF(A$5:$A45, 'Annex 2 Designated EHV charges'!$D$12:$D$12)), 0)),"")</f>
        <v/>
      </c>
      <c r="B46" s="89" t="str">
        <f>IF($A46="","",VLOOKUP($A46,'Annex 2 Designated EHV charges'!$D:$O,2,0))</f>
        <v/>
      </c>
      <c r="C46" s="90" t="str">
        <f>IF($A46="","",VLOOKUP($A46,'Annex 2 Designated EHV charges'!$D:$O,3,0))</f>
        <v/>
      </c>
      <c r="D46" s="89" t="str">
        <f>IF($A46="","",VLOOKUP($A46,'Annex 2 Designated EHV charges'!$D:$O,4,0))</f>
        <v/>
      </c>
      <c r="E46" s="91" t="str">
        <f>IFERROR(IF(VLOOKUP($A46,'Annex 2 Designated EHV charges'!$D:$P,10,FALSE)=0,"",VLOOKUP($A46,'Annex 2 Designated EHV charges'!$D:$P,10,FALSE)),"")</f>
        <v/>
      </c>
      <c r="F46" s="92" t="str">
        <f>IFERROR(IF(VLOOKUP($A46,'Annex 2 Designated EHV charges'!$D:$P,11,FALSE)=0,"",VLOOKUP($A46,'Annex 2 Designated EHV charges'!$D:$P,11,FALSE)),"")</f>
        <v/>
      </c>
      <c r="G46" s="93" t="str">
        <f>IFERROR(IF(VLOOKUP($A46,'Annex 2 Designated EHV charges'!$D:$P,12,FALSE)=0,"",VLOOKUP($A46,'Annex 2 Designated EHV charges'!$D:$P,12,FALSE)),"")</f>
        <v/>
      </c>
      <c r="H46" s="93" t="str">
        <f>IFERROR(IF(VLOOKUP($A46,'Annex 2 Designated EHV charges'!$D:$P,13,FALSE)=0,"",VLOOKUP($A46,'Annex 2 Designated EHV charges'!$D:$P,13,FALSE)),"")</f>
        <v/>
      </c>
    </row>
    <row r="47" spans="1:8" x14ac:dyDescent="0.25">
      <c r="A47" s="90" t="str">
        <f t="array" ref="A47">IFERROR(INDEX('Annex 2 Designated EHV charges'!$D$12:$D$12, MATCH(0, IF(ISBLANK('Annex 2 Designated EHV charges'!$D$12:$D$12),1, COUNTIF(A$5:$A46, 'Annex 2 Designated EHV charges'!$D$12:$D$12)), 0)),"")</f>
        <v/>
      </c>
      <c r="B47" s="89" t="str">
        <f>IF($A47="","",VLOOKUP($A47,'Annex 2 Designated EHV charges'!$D:$O,2,0))</f>
        <v/>
      </c>
      <c r="C47" s="90" t="str">
        <f>IF($A47="","",VLOOKUP($A47,'Annex 2 Designated EHV charges'!$D:$O,3,0))</f>
        <v/>
      </c>
      <c r="D47" s="89" t="str">
        <f>IF($A47="","",VLOOKUP($A47,'Annex 2 Designated EHV charges'!$D:$O,4,0))</f>
        <v/>
      </c>
      <c r="E47" s="91" t="str">
        <f>IFERROR(IF(VLOOKUP($A47,'Annex 2 Designated EHV charges'!$D:$P,10,FALSE)=0,"",VLOOKUP($A47,'Annex 2 Designated EHV charges'!$D:$P,10,FALSE)),"")</f>
        <v/>
      </c>
      <c r="F47" s="92" t="str">
        <f>IFERROR(IF(VLOOKUP($A47,'Annex 2 Designated EHV charges'!$D:$P,11,FALSE)=0,"",VLOOKUP($A47,'Annex 2 Designated EHV charges'!$D:$P,11,FALSE)),"")</f>
        <v/>
      </c>
      <c r="G47" s="93" t="str">
        <f>IFERROR(IF(VLOOKUP($A47,'Annex 2 Designated EHV charges'!$D:$P,12,FALSE)=0,"",VLOOKUP($A47,'Annex 2 Designated EHV charges'!$D:$P,12,FALSE)),"")</f>
        <v/>
      </c>
      <c r="H47" s="93" t="str">
        <f>IFERROR(IF(VLOOKUP($A47,'Annex 2 Designated EHV charges'!$D:$P,13,FALSE)=0,"",VLOOKUP($A47,'Annex 2 Designated EHV charges'!$D:$P,13,FALSE)),"")</f>
        <v/>
      </c>
    </row>
    <row r="48" spans="1:8" x14ac:dyDescent="0.25">
      <c r="A48" s="90" t="str">
        <f t="array" ref="A48">IFERROR(INDEX('Annex 2 Designated EHV charges'!$D$12:$D$12, MATCH(0, IF(ISBLANK('Annex 2 Designated EHV charges'!$D$12:$D$12),1, COUNTIF(A$5:$A47, 'Annex 2 Designated EHV charges'!$D$12:$D$12)), 0)),"")</f>
        <v/>
      </c>
      <c r="B48" s="89" t="str">
        <f>IF($A48="","",VLOOKUP($A48,'Annex 2 Designated EHV charges'!$D:$O,2,0))</f>
        <v/>
      </c>
      <c r="C48" s="90" t="str">
        <f>IF($A48="","",VLOOKUP($A48,'Annex 2 Designated EHV charges'!$D:$O,3,0))</f>
        <v/>
      </c>
      <c r="D48" s="89" t="str">
        <f>IF($A48="","",VLOOKUP($A48,'Annex 2 Designated EHV charges'!$D:$O,4,0))</f>
        <v/>
      </c>
      <c r="E48" s="91" t="str">
        <f>IFERROR(IF(VLOOKUP($A48,'Annex 2 Designated EHV charges'!$D:$P,10,FALSE)=0,"",VLOOKUP($A48,'Annex 2 Designated EHV charges'!$D:$P,10,FALSE)),"")</f>
        <v/>
      </c>
      <c r="F48" s="92" t="str">
        <f>IFERROR(IF(VLOOKUP($A48,'Annex 2 Designated EHV charges'!$D:$P,11,FALSE)=0,"",VLOOKUP($A48,'Annex 2 Designated EHV charges'!$D:$P,11,FALSE)),"")</f>
        <v/>
      </c>
      <c r="G48" s="93" t="str">
        <f>IFERROR(IF(VLOOKUP($A48,'Annex 2 Designated EHV charges'!$D:$P,12,FALSE)=0,"",VLOOKUP($A48,'Annex 2 Designated EHV charges'!$D:$P,12,FALSE)),"")</f>
        <v/>
      </c>
      <c r="H48" s="93" t="str">
        <f>IFERROR(IF(VLOOKUP($A48,'Annex 2 Designated EHV charges'!$D:$P,13,FALSE)=0,"",VLOOKUP($A48,'Annex 2 Designated EHV charges'!$D:$P,13,FALSE)),"")</f>
        <v/>
      </c>
    </row>
    <row r="49" spans="1:8" x14ac:dyDescent="0.25">
      <c r="A49" s="90" t="str">
        <f t="array" ref="A49">IFERROR(INDEX('Annex 2 Designated EHV charges'!$D$12:$D$12, MATCH(0, IF(ISBLANK('Annex 2 Designated EHV charges'!$D$12:$D$12),1, COUNTIF(A$5:$A48, 'Annex 2 Designated EHV charges'!$D$12:$D$12)), 0)),"")</f>
        <v/>
      </c>
      <c r="B49" s="89" t="str">
        <f>IF($A49="","",VLOOKUP($A49,'Annex 2 Designated EHV charges'!$D:$O,2,0))</f>
        <v/>
      </c>
      <c r="C49" s="90" t="str">
        <f>IF($A49="","",VLOOKUP($A49,'Annex 2 Designated EHV charges'!$D:$O,3,0))</f>
        <v/>
      </c>
      <c r="D49" s="89" t="str">
        <f>IF($A49="","",VLOOKUP($A49,'Annex 2 Designated EHV charges'!$D:$O,4,0))</f>
        <v/>
      </c>
      <c r="E49" s="91" t="str">
        <f>IFERROR(IF(VLOOKUP($A49,'Annex 2 Designated EHV charges'!$D:$P,10,FALSE)=0,"",VLOOKUP($A49,'Annex 2 Designated EHV charges'!$D:$P,10,FALSE)),"")</f>
        <v/>
      </c>
      <c r="F49" s="92" t="str">
        <f>IFERROR(IF(VLOOKUP($A49,'Annex 2 Designated EHV charges'!$D:$P,11,FALSE)=0,"",VLOOKUP($A49,'Annex 2 Designated EHV charges'!$D:$P,11,FALSE)),"")</f>
        <v/>
      </c>
      <c r="G49" s="93" t="str">
        <f>IFERROR(IF(VLOOKUP($A49,'Annex 2 Designated EHV charges'!$D:$P,12,FALSE)=0,"",VLOOKUP($A49,'Annex 2 Designated EHV charges'!$D:$P,12,FALSE)),"")</f>
        <v/>
      </c>
      <c r="H49" s="93" t="str">
        <f>IFERROR(IF(VLOOKUP($A49,'Annex 2 Designated EHV charges'!$D:$P,13,FALSE)=0,"",VLOOKUP($A49,'Annex 2 Designated EHV charges'!$D:$P,13,FALSE)),"")</f>
        <v/>
      </c>
    </row>
    <row r="50" spans="1:8" x14ac:dyDescent="0.25">
      <c r="A50" s="90" t="str">
        <f t="array" ref="A50">IFERROR(INDEX('Annex 2 Designated EHV charges'!$D$12:$D$12, MATCH(0, IF(ISBLANK('Annex 2 Designated EHV charges'!$D$12:$D$12),1, COUNTIF(A$5:$A49, 'Annex 2 Designated EHV charges'!$D$12:$D$12)), 0)),"")</f>
        <v/>
      </c>
      <c r="B50" s="89" t="str">
        <f>IF($A50="","",VLOOKUP($A50,'Annex 2 Designated EHV charges'!$D:$O,2,0))</f>
        <v/>
      </c>
      <c r="C50" s="90" t="str">
        <f>IF($A50="","",VLOOKUP($A50,'Annex 2 Designated EHV charges'!$D:$O,3,0))</f>
        <v/>
      </c>
      <c r="D50" s="89" t="str">
        <f>IF($A50="","",VLOOKUP($A50,'Annex 2 Designated EHV charges'!$D:$O,4,0))</f>
        <v/>
      </c>
      <c r="E50" s="91" t="str">
        <f>IFERROR(IF(VLOOKUP($A50,'Annex 2 Designated EHV charges'!$D:$P,10,FALSE)=0,"",VLOOKUP($A50,'Annex 2 Designated EHV charges'!$D:$P,10,FALSE)),"")</f>
        <v/>
      </c>
      <c r="F50" s="92" t="str">
        <f>IFERROR(IF(VLOOKUP($A50,'Annex 2 Designated EHV charges'!$D:$P,11,FALSE)=0,"",VLOOKUP($A50,'Annex 2 Designated EHV charges'!$D:$P,11,FALSE)),"")</f>
        <v/>
      </c>
      <c r="G50" s="93" t="str">
        <f>IFERROR(IF(VLOOKUP($A50,'Annex 2 Designated EHV charges'!$D:$P,12,FALSE)=0,"",VLOOKUP($A50,'Annex 2 Designated EHV charges'!$D:$P,12,FALSE)),"")</f>
        <v/>
      </c>
      <c r="H50" s="93" t="str">
        <f>IFERROR(IF(VLOOKUP($A50,'Annex 2 Designated EHV charges'!$D:$P,13,FALSE)=0,"",VLOOKUP($A50,'Annex 2 Designated EHV charges'!$D:$P,13,FALSE)),"")</f>
        <v/>
      </c>
    </row>
    <row r="51" spans="1:8" x14ac:dyDescent="0.25">
      <c r="A51" s="90" t="str">
        <f t="array" ref="A51">IFERROR(INDEX('Annex 2 Designated EHV charges'!$D$12:$D$12, MATCH(0, IF(ISBLANK('Annex 2 Designated EHV charges'!$D$12:$D$12),1, COUNTIF(A$5:$A50, 'Annex 2 Designated EHV charges'!$D$12:$D$12)), 0)),"")</f>
        <v/>
      </c>
      <c r="B51" s="89" t="str">
        <f>IF($A51="","",VLOOKUP($A51,'Annex 2 Designated EHV charges'!$D:$O,2,0))</f>
        <v/>
      </c>
      <c r="C51" s="90" t="str">
        <f>IF($A51="","",VLOOKUP($A51,'Annex 2 Designated EHV charges'!$D:$O,3,0))</f>
        <v/>
      </c>
      <c r="D51" s="89" t="str">
        <f>IF($A51="","",VLOOKUP($A51,'Annex 2 Designated EHV charges'!$D:$O,4,0))</f>
        <v/>
      </c>
      <c r="E51" s="91" t="str">
        <f>IFERROR(IF(VLOOKUP($A51,'Annex 2 Designated EHV charges'!$D:$P,10,FALSE)=0,"",VLOOKUP($A51,'Annex 2 Designated EHV charges'!$D:$P,10,FALSE)),"")</f>
        <v/>
      </c>
      <c r="F51" s="92" t="str">
        <f>IFERROR(IF(VLOOKUP($A51,'Annex 2 Designated EHV charges'!$D:$P,11,FALSE)=0,"",VLOOKUP($A51,'Annex 2 Designated EHV charges'!$D:$P,11,FALSE)),"")</f>
        <v/>
      </c>
      <c r="G51" s="93" t="str">
        <f>IFERROR(IF(VLOOKUP($A51,'Annex 2 Designated EHV charges'!$D:$P,12,FALSE)=0,"",VLOOKUP($A51,'Annex 2 Designated EHV charges'!$D:$P,12,FALSE)),"")</f>
        <v/>
      </c>
      <c r="H51" s="93" t="str">
        <f>IFERROR(IF(VLOOKUP($A51,'Annex 2 Designated EHV charges'!$D:$P,13,FALSE)=0,"",VLOOKUP($A51,'Annex 2 Designated EHV charges'!$D:$P,13,FALSE)),"")</f>
        <v/>
      </c>
    </row>
    <row r="52" spans="1:8" x14ac:dyDescent="0.25">
      <c r="A52" s="90" t="str">
        <f t="array" ref="A52">IFERROR(INDEX('Annex 2 Designated EHV charges'!$D$12:$D$12, MATCH(0, IF(ISBLANK('Annex 2 Designated EHV charges'!$D$12:$D$12),1, COUNTIF(A$5:$A51, 'Annex 2 Designated EHV charges'!$D$12:$D$12)), 0)),"")</f>
        <v/>
      </c>
      <c r="B52" s="89" t="str">
        <f>IF($A52="","",VLOOKUP($A52,'Annex 2 Designated EHV charges'!$D:$O,2,0))</f>
        <v/>
      </c>
      <c r="C52" s="90" t="str">
        <f>IF($A52="","",VLOOKUP($A52,'Annex 2 Designated EHV charges'!$D:$O,3,0))</f>
        <v/>
      </c>
      <c r="D52" s="89" t="str">
        <f>IF($A52="","",VLOOKUP($A52,'Annex 2 Designated EHV charges'!$D:$O,4,0))</f>
        <v/>
      </c>
      <c r="E52" s="91" t="str">
        <f>IFERROR(IF(VLOOKUP($A52,'Annex 2 Designated EHV charges'!$D:$P,10,FALSE)=0,"",VLOOKUP($A52,'Annex 2 Designated EHV charges'!$D:$P,10,FALSE)),"")</f>
        <v/>
      </c>
      <c r="F52" s="92" t="str">
        <f>IFERROR(IF(VLOOKUP($A52,'Annex 2 Designated EHV charges'!$D:$P,11,FALSE)=0,"",VLOOKUP($A52,'Annex 2 Designated EHV charges'!$D:$P,11,FALSE)),"")</f>
        <v/>
      </c>
      <c r="G52" s="93" t="str">
        <f>IFERROR(IF(VLOOKUP($A52,'Annex 2 Designated EHV charges'!$D:$P,12,FALSE)=0,"",VLOOKUP($A52,'Annex 2 Designated EHV charges'!$D:$P,12,FALSE)),"")</f>
        <v/>
      </c>
      <c r="H52" s="93" t="str">
        <f>IFERROR(IF(VLOOKUP($A52,'Annex 2 Designated EHV charges'!$D:$P,13,FALSE)=0,"",VLOOKUP($A52,'Annex 2 Designated EHV charges'!$D:$P,13,FALSE)),"")</f>
        <v/>
      </c>
    </row>
    <row r="53" spans="1:8" x14ac:dyDescent="0.25">
      <c r="A53" s="90" t="str">
        <f t="array" ref="A53">IFERROR(INDEX('Annex 2 Designated EHV charges'!$D$12:$D$12, MATCH(0, IF(ISBLANK('Annex 2 Designated EHV charges'!$D$12:$D$12),1, COUNTIF(A$5:$A52, 'Annex 2 Designated EHV charges'!$D$12:$D$12)), 0)),"")</f>
        <v/>
      </c>
      <c r="B53" s="89" t="str">
        <f>IF($A53="","",VLOOKUP($A53,'Annex 2 Designated EHV charges'!$D:$O,2,0))</f>
        <v/>
      </c>
      <c r="C53" s="90" t="str">
        <f>IF($A53="","",VLOOKUP($A53,'Annex 2 Designated EHV charges'!$D:$O,3,0))</f>
        <v/>
      </c>
      <c r="D53" s="89" t="str">
        <f>IF($A53="","",VLOOKUP($A53,'Annex 2 Designated EHV charges'!$D:$O,4,0))</f>
        <v/>
      </c>
      <c r="E53" s="91" t="str">
        <f>IFERROR(IF(VLOOKUP($A53,'Annex 2 Designated EHV charges'!$D:$P,10,FALSE)=0,"",VLOOKUP($A53,'Annex 2 Designated EHV charges'!$D:$P,10,FALSE)),"")</f>
        <v/>
      </c>
      <c r="F53" s="92" t="str">
        <f>IFERROR(IF(VLOOKUP($A53,'Annex 2 Designated EHV charges'!$D:$P,11,FALSE)=0,"",VLOOKUP($A53,'Annex 2 Designated EHV charges'!$D:$P,11,FALSE)),"")</f>
        <v/>
      </c>
      <c r="G53" s="93" t="str">
        <f>IFERROR(IF(VLOOKUP($A53,'Annex 2 Designated EHV charges'!$D:$P,12,FALSE)=0,"",VLOOKUP($A53,'Annex 2 Designated EHV charges'!$D:$P,12,FALSE)),"")</f>
        <v/>
      </c>
      <c r="H53" s="93" t="str">
        <f>IFERROR(IF(VLOOKUP($A53,'Annex 2 Designated EHV charges'!$D:$P,13,FALSE)=0,"",VLOOKUP($A53,'Annex 2 Designated EHV charges'!$D:$P,13,FALSE)),"")</f>
        <v/>
      </c>
    </row>
    <row r="54" spans="1:8" x14ac:dyDescent="0.25">
      <c r="A54" s="90" t="str">
        <f t="array" ref="A54">IFERROR(INDEX('Annex 2 Designated EHV charges'!$D$12:$D$12, MATCH(0, IF(ISBLANK('Annex 2 Designated EHV charges'!$D$12:$D$12),1, COUNTIF(A$5:$A53, 'Annex 2 Designated EHV charges'!$D$12:$D$12)), 0)),"")</f>
        <v/>
      </c>
      <c r="B54" s="89" t="str">
        <f>IF($A54="","",VLOOKUP($A54,'Annex 2 Designated EHV charges'!$D:$O,2,0))</f>
        <v/>
      </c>
      <c r="C54" s="90" t="str">
        <f>IF($A54="","",VLOOKUP($A54,'Annex 2 Designated EHV charges'!$D:$O,3,0))</f>
        <v/>
      </c>
      <c r="D54" s="89" t="str">
        <f>IF($A54="","",VLOOKUP($A54,'Annex 2 Designated EHV charges'!$D:$O,4,0))</f>
        <v/>
      </c>
      <c r="E54" s="91" t="str">
        <f>IFERROR(IF(VLOOKUP($A54,'Annex 2 Designated EHV charges'!$D:$P,10,FALSE)=0,"",VLOOKUP($A54,'Annex 2 Designated EHV charges'!$D:$P,10,FALSE)),"")</f>
        <v/>
      </c>
      <c r="F54" s="92" t="str">
        <f>IFERROR(IF(VLOOKUP($A54,'Annex 2 Designated EHV charges'!$D:$P,11,FALSE)=0,"",VLOOKUP($A54,'Annex 2 Designated EHV charges'!$D:$P,11,FALSE)),"")</f>
        <v/>
      </c>
      <c r="G54" s="93" t="str">
        <f>IFERROR(IF(VLOOKUP($A54,'Annex 2 Designated EHV charges'!$D:$P,12,FALSE)=0,"",VLOOKUP($A54,'Annex 2 Designated EHV charges'!$D:$P,12,FALSE)),"")</f>
        <v/>
      </c>
      <c r="H54" s="93" t="str">
        <f>IFERROR(IF(VLOOKUP($A54,'Annex 2 Designated EHV charges'!$D:$P,13,FALSE)=0,"",VLOOKUP($A54,'Annex 2 Designated EHV charges'!$D:$P,13,FALSE)),"")</f>
        <v/>
      </c>
    </row>
    <row r="55" spans="1:8" x14ac:dyDescent="0.25">
      <c r="A55" s="90" t="str">
        <f t="array" ref="A55">IFERROR(INDEX('Annex 2 Designated EHV charges'!$D$12:$D$12, MATCH(0, IF(ISBLANK('Annex 2 Designated EHV charges'!$D$12:$D$12),1, COUNTIF(A$5:$A54, 'Annex 2 Designated EHV charges'!$D$12:$D$12)), 0)),"")</f>
        <v/>
      </c>
      <c r="B55" s="89" t="str">
        <f>IF($A55="","",VLOOKUP($A55,'Annex 2 Designated EHV charges'!$D:$O,2,0))</f>
        <v/>
      </c>
      <c r="C55" s="90" t="str">
        <f>IF($A55="","",VLOOKUP($A55,'Annex 2 Designated EHV charges'!$D:$O,3,0))</f>
        <v/>
      </c>
      <c r="D55" s="89" t="str">
        <f>IF($A55="","",VLOOKUP($A55,'Annex 2 Designated EHV charges'!$D:$O,4,0))</f>
        <v/>
      </c>
      <c r="E55" s="91" t="str">
        <f>IFERROR(IF(VLOOKUP($A55,'Annex 2 Designated EHV charges'!$D:$P,10,FALSE)=0,"",VLOOKUP($A55,'Annex 2 Designated EHV charges'!$D:$P,10,FALSE)),"")</f>
        <v/>
      </c>
      <c r="F55" s="92" t="str">
        <f>IFERROR(IF(VLOOKUP($A55,'Annex 2 Designated EHV charges'!$D:$P,11,FALSE)=0,"",VLOOKUP($A55,'Annex 2 Designated EHV charges'!$D:$P,11,FALSE)),"")</f>
        <v/>
      </c>
      <c r="G55" s="93" t="str">
        <f>IFERROR(IF(VLOOKUP($A55,'Annex 2 Designated EHV charges'!$D:$P,12,FALSE)=0,"",VLOOKUP($A55,'Annex 2 Designated EHV charges'!$D:$P,12,FALSE)),"")</f>
        <v/>
      </c>
      <c r="H55" s="93" t="str">
        <f>IFERROR(IF(VLOOKUP($A55,'Annex 2 Designated EHV charges'!$D:$P,13,FALSE)=0,"",VLOOKUP($A55,'Annex 2 Designated EHV charges'!$D:$P,13,FALSE)),"")</f>
        <v/>
      </c>
    </row>
    <row r="56" spans="1:8" x14ac:dyDescent="0.25">
      <c r="A56" s="90" t="str">
        <f t="array" ref="A56">IFERROR(INDEX('Annex 2 Designated EHV charges'!$D$12:$D$12, MATCH(0, IF(ISBLANK('Annex 2 Designated EHV charges'!$D$12:$D$12),1, COUNTIF(A$5:$A55, 'Annex 2 Designated EHV charges'!$D$12:$D$12)), 0)),"")</f>
        <v/>
      </c>
      <c r="B56" s="89" t="str">
        <f>IF($A56="","",VLOOKUP($A56,'Annex 2 Designated EHV charges'!$D:$O,2,0))</f>
        <v/>
      </c>
      <c r="C56" s="90" t="str">
        <f>IF($A56="","",VLOOKUP($A56,'Annex 2 Designated EHV charges'!$D:$O,3,0))</f>
        <v/>
      </c>
      <c r="D56" s="89" t="str">
        <f>IF($A56="","",VLOOKUP($A56,'Annex 2 Designated EHV charges'!$D:$O,4,0))</f>
        <v/>
      </c>
      <c r="E56" s="91" t="str">
        <f>IFERROR(IF(VLOOKUP($A56,'Annex 2 Designated EHV charges'!$D:$P,10,FALSE)=0,"",VLOOKUP($A56,'Annex 2 Designated EHV charges'!$D:$P,10,FALSE)),"")</f>
        <v/>
      </c>
      <c r="F56" s="92" t="str">
        <f>IFERROR(IF(VLOOKUP($A56,'Annex 2 Designated EHV charges'!$D:$P,11,FALSE)=0,"",VLOOKUP($A56,'Annex 2 Designated EHV charges'!$D:$P,11,FALSE)),"")</f>
        <v/>
      </c>
      <c r="G56" s="93" t="str">
        <f>IFERROR(IF(VLOOKUP($A56,'Annex 2 Designated EHV charges'!$D:$P,12,FALSE)=0,"",VLOOKUP($A56,'Annex 2 Designated EHV charges'!$D:$P,12,FALSE)),"")</f>
        <v/>
      </c>
      <c r="H56" s="93" t="str">
        <f>IFERROR(IF(VLOOKUP($A56,'Annex 2 Designated EHV charges'!$D:$P,13,FALSE)=0,"",VLOOKUP($A56,'Annex 2 Designated EHV charges'!$D:$P,13,FALSE)),"")</f>
        <v/>
      </c>
    </row>
    <row r="57" spans="1:8" x14ac:dyDescent="0.25">
      <c r="A57" s="90" t="str">
        <f t="array" ref="A57">IFERROR(INDEX('Annex 2 Designated EHV charges'!$D$12:$D$12, MATCH(0, IF(ISBLANK('Annex 2 Designated EHV charges'!$D$12:$D$12),1, COUNTIF(A$5:$A56, 'Annex 2 Designated EHV charges'!$D$12:$D$12)), 0)),"")</f>
        <v/>
      </c>
      <c r="B57" s="89" t="str">
        <f>IF($A57="","",VLOOKUP($A57,'Annex 2 Designated EHV charges'!$D:$O,2,0))</f>
        <v/>
      </c>
      <c r="C57" s="90" t="str">
        <f>IF($A57="","",VLOOKUP($A57,'Annex 2 Designated EHV charges'!$D:$O,3,0))</f>
        <v/>
      </c>
      <c r="D57" s="89" t="str">
        <f>IF($A57="","",VLOOKUP($A57,'Annex 2 Designated EHV charges'!$D:$O,4,0))</f>
        <v/>
      </c>
      <c r="E57" s="91" t="str">
        <f>IFERROR(IF(VLOOKUP($A57,'Annex 2 Designated EHV charges'!$D:$P,10,FALSE)=0,"",VLOOKUP($A57,'Annex 2 Designated EHV charges'!$D:$P,10,FALSE)),"")</f>
        <v/>
      </c>
      <c r="F57" s="92" t="str">
        <f>IFERROR(IF(VLOOKUP($A57,'Annex 2 Designated EHV charges'!$D:$P,11,FALSE)=0,"",VLOOKUP($A57,'Annex 2 Designated EHV charges'!$D:$P,11,FALSE)),"")</f>
        <v/>
      </c>
      <c r="G57" s="93" t="str">
        <f>IFERROR(IF(VLOOKUP($A57,'Annex 2 Designated EHV charges'!$D:$P,12,FALSE)=0,"",VLOOKUP($A57,'Annex 2 Designated EHV charges'!$D:$P,12,FALSE)),"")</f>
        <v/>
      </c>
      <c r="H57" s="93" t="str">
        <f>IFERROR(IF(VLOOKUP($A57,'Annex 2 Designated EHV charges'!$D:$P,13,FALSE)=0,"",VLOOKUP($A57,'Annex 2 Designated EHV charges'!$D:$P,13,FALSE)),"")</f>
        <v/>
      </c>
    </row>
    <row r="58" spans="1:8" x14ac:dyDescent="0.25">
      <c r="A58" s="90" t="str">
        <f t="array" ref="A58">IFERROR(INDEX('Annex 2 Designated EHV charges'!$D$12:$D$12, MATCH(0, IF(ISBLANK('Annex 2 Designated EHV charges'!$D$12:$D$12),1, COUNTIF(A$5:$A57, 'Annex 2 Designated EHV charges'!$D$12:$D$12)), 0)),"")</f>
        <v/>
      </c>
      <c r="B58" s="89" t="str">
        <f>IF($A58="","",VLOOKUP($A58,'Annex 2 Designated EHV charges'!$D:$O,2,0))</f>
        <v/>
      </c>
      <c r="C58" s="90" t="str">
        <f>IF($A58="","",VLOOKUP($A58,'Annex 2 Designated EHV charges'!$D:$O,3,0))</f>
        <v/>
      </c>
      <c r="D58" s="89" t="str">
        <f>IF($A58="","",VLOOKUP($A58,'Annex 2 Designated EHV charges'!$D:$O,4,0))</f>
        <v/>
      </c>
      <c r="E58" s="91" t="str">
        <f>IFERROR(IF(VLOOKUP($A58,'Annex 2 Designated EHV charges'!$D:$P,10,FALSE)=0,"",VLOOKUP($A58,'Annex 2 Designated EHV charges'!$D:$P,10,FALSE)),"")</f>
        <v/>
      </c>
      <c r="F58" s="92" t="str">
        <f>IFERROR(IF(VLOOKUP($A58,'Annex 2 Designated EHV charges'!$D:$P,11,FALSE)=0,"",VLOOKUP($A58,'Annex 2 Designated EHV charges'!$D:$P,11,FALSE)),"")</f>
        <v/>
      </c>
      <c r="G58" s="93" t="str">
        <f>IFERROR(IF(VLOOKUP($A58,'Annex 2 Designated EHV charges'!$D:$P,12,FALSE)=0,"",VLOOKUP($A58,'Annex 2 Designated EHV charges'!$D:$P,12,FALSE)),"")</f>
        <v/>
      </c>
      <c r="H58" s="93" t="str">
        <f>IFERROR(IF(VLOOKUP($A58,'Annex 2 Designated EHV charges'!$D:$P,13,FALSE)=0,"",VLOOKUP($A58,'Annex 2 Designated EHV charges'!$D:$P,13,FALSE)),"")</f>
        <v/>
      </c>
    </row>
    <row r="59" spans="1:8" x14ac:dyDescent="0.25">
      <c r="A59" s="90" t="str">
        <f t="array" ref="A59">IFERROR(INDEX('Annex 2 Designated EHV charges'!$D$12:$D$12, MATCH(0, IF(ISBLANK('Annex 2 Designated EHV charges'!$D$12:$D$12),1, COUNTIF(A$5:$A58, 'Annex 2 Designated EHV charges'!$D$12:$D$12)), 0)),"")</f>
        <v/>
      </c>
      <c r="B59" s="89" t="str">
        <f>IF($A59="","",VLOOKUP($A59,'Annex 2 Designated EHV charges'!$D:$O,2,0))</f>
        <v/>
      </c>
      <c r="C59" s="90" t="str">
        <f>IF($A59="","",VLOOKUP($A59,'Annex 2 Designated EHV charges'!$D:$O,3,0))</f>
        <v/>
      </c>
      <c r="D59" s="89" t="str">
        <f>IF($A59="","",VLOOKUP($A59,'Annex 2 Designated EHV charges'!$D:$O,4,0))</f>
        <v/>
      </c>
      <c r="E59" s="91" t="str">
        <f>IFERROR(IF(VLOOKUP($A59,'Annex 2 Designated EHV charges'!$D:$P,10,FALSE)=0,"",VLOOKUP($A59,'Annex 2 Designated EHV charges'!$D:$P,10,FALSE)),"")</f>
        <v/>
      </c>
      <c r="F59" s="92" t="str">
        <f>IFERROR(IF(VLOOKUP($A59,'Annex 2 Designated EHV charges'!$D:$P,11,FALSE)=0,"",VLOOKUP($A59,'Annex 2 Designated EHV charges'!$D:$P,11,FALSE)),"")</f>
        <v/>
      </c>
      <c r="G59" s="93" t="str">
        <f>IFERROR(IF(VLOOKUP($A59,'Annex 2 Designated EHV charges'!$D:$P,12,FALSE)=0,"",VLOOKUP($A59,'Annex 2 Designated EHV charges'!$D:$P,12,FALSE)),"")</f>
        <v/>
      </c>
      <c r="H59" s="93" t="str">
        <f>IFERROR(IF(VLOOKUP($A59,'Annex 2 Designated EHV charges'!$D:$P,13,FALSE)=0,"",VLOOKUP($A59,'Annex 2 Designated EHV charges'!$D:$P,13,FALSE)),"")</f>
        <v/>
      </c>
    </row>
    <row r="60" spans="1:8" x14ac:dyDescent="0.25">
      <c r="A60" s="90" t="str">
        <f t="array" ref="A60">IFERROR(INDEX('Annex 2 Designated EHV charges'!$D$12:$D$12, MATCH(0, IF(ISBLANK('Annex 2 Designated EHV charges'!$D$12:$D$12),1, COUNTIF(A$5:$A59, 'Annex 2 Designated EHV charges'!$D$12:$D$12)), 0)),"")</f>
        <v/>
      </c>
      <c r="B60" s="89" t="str">
        <f>IF($A60="","",VLOOKUP($A60,'Annex 2 Designated EHV charges'!$D:$O,2,0))</f>
        <v/>
      </c>
      <c r="C60" s="90" t="str">
        <f>IF($A60="","",VLOOKUP($A60,'Annex 2 Designated EHV charges'!$D:$O,3,0))</f>
        <v/>
      </c>
      <c r="D60" s="89" t="str">
        <f>IF($A60="","",VLOOKUP($A60,'Annex 2 Designated EHV charges'!$D:$O,4,0))</f>
        <v/>
      </c>
      <c r="E60" s="91" t="str">
        <f>IFERROR(IF(VLOOKUP($A60,'Annex 2 Designated EHV charges'!$D:$P,10,FALSE)=0,"",VLOOKUP($A60,'Annex 2 Designated EHV charges'!$D:$P,10,FALSE)),"")</f>
        <v/>
      </c>
      <c r="F60" s="92" t="str">
        <f>IFERROR(IF(VLOOKUP($A60,'Annex 2 Designated EHV charges'!$D:$P,11,FALSE)=0,"",VLOOKUP($A60,'Annex 2 Designated EHV charges'!$D:$P,11,FALSE)),"")</f>
        <v/>
      </c>
      <c r="G60" s="93" t="str">
        <f>IFERROR(IF(VLOOKUP($A60,'Annex 2 Designated EHV charges'!$D:$P,12,FALSE)=0,"",VLOOKUP($A60,'Annex 2 Designated EHV charges'!$D:$P,12,FALSE)),"")</f>
        <v/>
      </c>
      <c r="H60" s="93" t="str">
        <f>IFERROR(IF(VLOOKUP($A60,'Annex 2 Designated EHV charges'!$D:$P,13,FALSE)=0,"",VLOOKUP($A60,'Annex 2 Designated EHV charges'!$D:$P,13,FALSE)),"")</f>
        <v/>
      </c>
    </row>
    <row r="61" spans="1:8" x14ac:dyDescent="0.25">
      <c r="A61" s="90" t="str">
        <f t="array" ref="A61">IFERROR(INDEX('Annex 2 Designated EHV charges'!$D$12:$D$12, MATCH(0, IF(ISBLANK('Annex 2 Designated EHV charges'!$D$12:$D$12),1, COUNTIF(A$5:$A60, 'Annex 2 Designated EHV charges'!$D$12:$D$12)), 0)),"")</f>
        <v/>
      </c>
      <c r="B61" s="89" t="str">
        <f>IF($A61="","",VLOOKUP($A61,'Annex 2 Designated EHV charges'!$D:$O,2,0))</f>
        <v/>
      </c>
      <c r="C61" s="90" t="str">
        <f>IF($A61="","",VLOOKUP($A61,'Annex 2 Designated EHV charges'!$D:$O,3,0))</f>
        <v/>
      </c>
      <c r="D61" s="89" t="str">
        <f>IF($A61="","",VLOOKUP($A61,'Annex 2 Designated EHV charges'!$D:$O,4,0))</f>
        <v/>
      </c>
      <c r="E61" s="91" t="str">
        <f>IFERROR(IF(VLOOKUP($A61,'Annex 2 Designated EHV charges'!$D:$P,10,FALSE)=0,"",VLOOKUP($A61,'Annex 2 Designated EHV charges'!$D:$P,10,FALSE)),"")</f>
        <v/>
      </c>
      <c r="F61" s="92" t="str">
        <f>IFERROR(IF(VLOOKUP($A61,'Annex 2 Designated EHV charges'!$D:$P,11,FALSE)=0,"",VLOOKUP($A61,'Annex 2 Designated EHV charges'!$D:$P,11,FALSE)),"")</f>
        <v/>
      </c>
      <c r="G61" s="93" t="str">
        <f>IFERROR(IF(VLOOKUP($A61,'Annex 2 Designated EHV charges'!$D:$P,12,FALSE)=0,"",VLOOKUP($A61,'Annex 2 Designated EHV charges'!$D:$P,12,FALSE)),"")</f>
        <v/>
      </c>
      <c r="H61" s="93" t="str">
        <f>IFERROR(IF(VLOOKUP($A61,'Annex 2 Designated EHV charges'!$D:$P,13,FALSE)=0,"",VLOOKUP($A61,'Annex 2 Designated EHV charges'!$D:$P,13,FALSE)),"")</f>
        <v/>
      </c>
    </row>
    <row r="62" spans="1:8" x14ac:dyDescent="0.25">
      <c r="A62" s="90" t="str">
        <f t="array" ref="A62">IFERROR(INDEX('Annex 2 Designated EHV charges'!$D$12:$D$12, MATCH(0, IF(ISBLANK('Annex 2 Designated EHV charges'!$D$12:$D$12),1, COUNTIF(A$5:$A61, 'Annex 2 Designated EHV charges'!$D$12:$D$12)), 0)),"")</f>
        <v/>
      </c>
      <c r="B62" s="89" t="str">
        <f>IF($A62="","",VLOOKUP($A62,'Annex 2 Designated EHV charges'!$D:$O,2,0))</f>
        <v/>
      </c>
      <c r="C62" s="90" t="str">
        <f>IF($A62="","",VLOOKUP($A62,'Annex 2 Designated EHV charges'!$D:$O,3,0))</f>
        <v/>
      </c>
      <c r="D62" s="89" t="str">
        <f>IF($A62="","",VLOOKUP($A62,'Annex 2 Designated EHV charges'!$D:$O,4,0))</f>
        <v/>
      </c>
      <c r="E62" s="91" t="str">
        <f>IFERROR(IF(VLOOKUP($A62,'Annex 2 Designated EHV charges'!$D:$P,10,FALSE)=0,"",VLOOKUP($A62,'Annex 2 Designated EHV charges'!$D:$P,10,FALSE)),"")</f>
        <v/>
      </c>
      <c r="F62" s="92" t="str">
        <f>IFERROR(IF(VLOOKUP($A62,'Annex 2 Designated EHV charges'!$D:$P,11,FALSE)=0,"",VLOOKUP($A62,'Annex 2 Designated EHV charges'!$D:$P,11,FALSE)),"")</f>
        <v/>
      </c>
      <c r="G62" s="93" t="str">
        <f>IFERROR(IF(VLOOKUP($A62,'Annex 2 Designated EHV charges'!$D:$P,12,FALSE)=0,"",VLOOKUP($A62,'Annex 2 Designated EHV charges'!$D:$P,12,FALSE)),"")</f>
        <v/>
      </c>
      <c r="H62" s="93" t="str">
        <f>IFERROR(IF(VLOOKUP($A62,'Annex 2 Designated EHV charges'!$D:$P,13,FALSE)=0,"",VLOOKUP($A62,'Annex 2 Designated EHV charges'!$D:$P,13,FALSE)),"")</f>
        <v/>
      </c>
    </row>
    <row r="63" spans="1:8" x14ac:dyDescent="0.25">
      <c r="A63" s="90" t="str">
        <f t="array" ref="A63">IFERROR(INDEX('Annex 2 Designated EHV charges'!$D$12:$D$12, MATCH(0, IF(ISBLANK('Annex 2 Designated EHV charges'!$D$12:$D$12),1, COUNTIF(A$5:$A62, 'Annex 2 Designated EHV charges'!$D$12:$D$12)), 0)),"")</f>
        <v/>
      </c>
      <c r="B63" s="89" t="str">
        <f>IF($A63="","",VLOOKUP($A63,'Annex 2 Designated EHV charges'!$D:$O,2,0))</f>
        <v/>
      </c>
      <c r="C63" s="90" t="str">
        <f>IF($A63="","",VLOOKUP($A63,'Annex 2 Designated EHV charges'!$D:$O,3,0))</f>
        <v/>
      </c>
      <c r="D63" s="89" t="str">
        <f>IF($A63="","",VLOOKUP($A63,'Annex 2 Designated EHV charges'!$D:$O,4,0))</f>
        <v/>
      </c>
      <c r="E63" s="91" t="str">
        <f>IFERROR(IF(VLOOKUP($A63,'Annex 2 Designated EHV charges'!$D:$P,10,FALSE)=0,"",VLOOKUP($A63,'Annex 2 Designated EHV charges'!$D:$P,10,FALSE)),"")</f>
        <v/>
      </c>
      <c r="F63" s="92" t="str">
        <f>IFERROR(IF(VLOOKUP($A63,'Annex 2 Designated EHV charges'!$D:$P,11,FALSE)=0,"",VLOOKUP($A63,'Annex 2 Designated EHV charges'!$D:$P,11,FALSE)),"")</f>
        <v/>
      </c>
      <c r="G63" s="93" t="str">
        <f>IFERROR(IF(VLOOKUP($A63,'Annex 2 Designated EHV charges'!$D:$P,12,FALSE)=0,"",VLOOKUP($A63,'Annex 2 Designated EHV charges'!$D:$P,12,FALSE)),"")</f>
        <v/>
      </c>
      <c r="H63" s="93" t="str">
        <f>IFERROR(IF(VLOOKUP($A63,'Annex 2 Designated EHV charges'!$D:$P,13,FALSE)=0,"",VLOOKUP($A63,'Annex 2 Designated EHV charges'!$D:$P,13,FALSE)),"")</f>
        <v/>
      </c>
    </row>
    <row r="64" spans="1:8" x14ac:dyDescent="0.25">
      <c r="A64" s="90" t="str">
        <f t="array" ref="A64">IFERROR(INDEX('Annex 2 Designated EHV charges'!$D$12:$D$12, MATCH(0, IF(ISBLANK('Annex 2 Designated EHV charges'!$D$12:$D$12),1, COUNTIF(A$5:$A63, 'Annex 2 Designated EHV charges'!$D$12:$D$12)), 0)),"")</f>
        <v/>
      </c>
      <c r="B64" s="89" t="str">
        <f>IF($A64="","",VLOOKUP($A64,'Annex 2 Designated EHV charges'!$D:$O,2,0))</f>
        <v/>
      </c>
      <c r="C64" s="90" t="str">
        <f>IF($A64="","",VLOOKUP($A64,'Annex 2 Designated EHV charges'!$D:$O,3,0))</f>
        <v/>
      </c>
      <c r="D64" s="89" t="str">
        <f>IF($A64="","",VLOOKUP($A64,'Annex 2 Designated EHV charges'!$D:$O,4,0))</f>
        <v/>
      </c>
      <c r="E64" s="91" t="str">
        <f>IFERROR(IF(VLOOKUP($A64,'Annex 2 Designated EHV charges'!$D:$P,10,FALSE)=0,"",VLOOKUP($A64,'Annex 2 Designated EHV charges'!$D:$P,10,FALSE)),"")</f>
        <v/>
      </c>
      <c r="F64" s="92" t="str">
        <f>IFERROR(IF(VLOOKUP($A64,'Annex 2 Designated EHV charges'!$D:$P,11,FALSE)=0,"",VLOOKUP($A64,'Annex 2 Designated EHV charges'!$D:$P,11,FALSE)),"")</f>
        <v/>
      </c>
      <c r="G64" s="93" t="str">
        <f>IFERROR(IF(VLOOKUP($A64,'Annex 2 Designated EHV charges'!$D:$P,12,FALSE)=0,"",VLOOKUP($A64,'Annex 2 Designated EHV charges'!$D:$P,12,FALSE)),"")</f>
        <v/>
      </c>
      <c r="H64" s="93" t="str">
        <f>IFERROR(IF(VLOOKUP($A64,'Annex 2 Designated EHV charges'!$D:$P,13,FALSE)=0,"",VLOOKUP($A64,'Annex 2 Designated EHV charges'!$D:$P,13,FALSE)),"")</f>
        <v/>
      </c>
    </row>
    <row r="65" spans="1:8" x14ac:dyDescent="0.25">
      <c r="A65" s="90" t="str">
        <f t="array" ref="A65">IFERROR(INDEX('Annex 2 Designated EHV charges'!$D$12:$D$12, MATCH(0, IF(ISBLANK('Annex 2 Designated EHV charges'!$D$12:$D$12),1, COUNTIF(A$5:$A64, 'Annex 2 Designated EHV charges'!$D$12:$D$12)), 0)),"")</f>
        <v/>
      </c>
      <c r="B65" s="89" t="str">
        <f>IF($A65="","",VLOOKUP($A65,'Annex 2 Designated EHV charges'!$D:$O,2,0))</f>
        <v/>
      </c>
      <c r="C65" s="90" t="str">
        <f>IF($A65="","",VLOOKUP($A65,'Annex 2 Designated EHV charges'!$D:$O,3,0))</f>
        <v/>
      </c>
      <c r="D65" s="89" t="str">
        <f>IF($A65="","",VLOOKUP($A65,'Annex 2 Designated EHV charges'!$D:$O,4,0))</f>
        <v/>
      </c>
      <c r="E65" s="91" t="str">
        <f>IFERROR(IF(VLOOKUP($A65,'Annex 2 Designated EHV charges'!$D:$P,10,FALSE)=0,"",VLOOKUP($A65,'Annex 2 Designated EHV charges'!$D:$P,10,FALSE)),"")</f>
        <v/>
      </c>
      <c r="F65" s="92" t="str">
        <f>IFERROR(IF(VLOOKUP($A65,'Annex 2 Designated EHV charges'!$D:$P,11,FALSE)=0,"",VLOOKUP($A65,'Annex 2 Designated EHV charges'!$D:$P,11,FALSE)),"")</f>
        <v/>
      </c>
      <c r="G65" s="93" t="str">
        <f>IFERROR(IF(VLOOKUP($A65,'Annex 2 Designated EHV charges'!$D:$P,12,FALSE)=0,"",VLOOKUP($A65,'Annex 2 Designated EHV charges'!$D:$P,12,FALSE)),"")</f>
        <v/>
      </c>
      <c r="H65" s="93" t="str">
        <f>IFERROR(IF(VLOOKUP($A65,'Annex 2 Designated EHV charges'!$D:$P,13,FALSE)=0,"",VLOOKUP($A65,'Annex 2 Designated EHV charges'!$D:$P,13,FALSE)),"")</f>
        <v/>
      </c>
    </row>
    <row r="66" spans="1:8" x14ac:dyDescent="0.25">
      <c r="A66" s="90" t="str">
        <f t="array" ref="A66">IFERROR(INDEX('Annex 2 Designated EHV charges'!$D$12:$D$12, MATCH(0, IF(ISBLANK('Annex 2 Designated EHV charges'!$D$12:$D$12),1, COUNTIF(A$5:$A65, 'Annex 2 Designated EHV charges'!$D$12:$D$12)), 0)),"")</f>
        <v/>
      </c>
      <c r="B66" s="89" t="str">
        <f>IF($A66="","",VLOOKUP($A66,'Annex 2 Designated EHV charges'!$D:$O,2,0))</f>
        <v/>
      </c>
      <c r="C66" s="90" t="str">
        <f>IF($A66="","",VLOOKUP($A66,'Annex 2 Designated EHV charges'!$D:$O,3,0))</f>
        <v/>
      </c>
      <c r="D66" s="89" t="str">
        <f>IF($A66="","",VLOOKUP($A66,'Annex 2 Designated EHV charges'!$D:$O,4,0))</f>
        <v/>
      </c>
      <c r="E66" s="91" t="str">
        <f>IFERROR(IF(VLOOKUP($A66,'Annex 2 Designated EHV charges'!$D:$P,10,FALSE)=0,"",VLOOKUP($A66,'Annex 2 Designated EHV charges'!$D:$P,10,FALSE)),"")</f>
        <v/>
      </c>
      <c r="F66" s="92" t="str">
        <f>IFERROR(IF(VLOOKUP($A66,'Annex 2 Designated EHV charges'!$D:$P,11,FALSE)=0,"",VLOOKUP($A66,'Annex 2 Designated EHV charges'!$D:$P,11,FALSE)),"")</f>
        <v/>
      </c>
      <c r="G66" s="93" t="str">
        <f>IFERROR(IF(VLOOKUP($A66,'Annex 2 Designated EHV charges'!$D:$P,12,FALSE)=0,"",VLOOKUP($A66,'Annex 2 Designated EHV charges'!$D:$P,12,FALSE)),"")</f>
        <v/>
      </c>
      <c r="H66" s="93" t="str">
        <f>IFERROR(IF(VLOOKUP($A66,'Annex 2 Designated EHV charges'!$D:$P,13,FALSE)=0,"",VLOOKUP($A66,'Annex 2 Designated EHV charges'!$D:$P,13,FALSE)),"")</f>
        <v/>
      </c>
    </row>
    <row r="67" spans="1:8" x14ac:dyDescent="0.25">
      <c r="A67" s="90" t="str">
        <f t="array" ref="A67">IFERROR(INDEX('Annex 2 Designated EHV charges'!$D$12:$D$12, MATCH(0, IF(ISBLANK('Annex 2 Designated EHV charges'!$D$12:$D$12),1, COUNTIF(A$5:$A66, 'Annex 2 Designated EHV charges'!$D$12:$D$12)), 0)),"")</f>
        <v/>
      </c>
      <c r="B67" s="89" t="str">
        <f>IF($A67="","",VLOOKUP($A67,'Annex 2 Designated EHV charges'!$D:$O,2,0))</f>
        <v/>
      </c>
      <c r="C67" s="90" t="str">
        <f>IF($A67="","",VLOOKUP($A67,'Annex 2 Designated EHV charges'!$D:$O,3,0))</f>
        <v/>
      </c>
      <c r="D67" s="89" t="str">
        <f>IF($A67="","",VLOOKUP($A67,'Annex 2 Designated EHV charges'!$D:$O,4,0))</f>
        <v/>
      </c>
      <c r="E67" s="91" t="str">
        <f>IFERROR(IF(VLOOKUP($A67,'Annex 2 Designated EHV charges'!$D:$P,10,FALSE)=0,"",VLOOKUP($A67,'Annex 2 Designated EHV charges'!$D:$P,10,FALSE)),"")</f>
        <v/>
      </c>
      <c r="F67" s="92" t="str">
        <f>IFERROR(IF(VLOOKUP($A67,'Annex 2 Designated EHV charges'!$D:$P,11,FALSE)=0,"",VLOOKUP($A67,'Annex 2 Designated EHV charges'!$D:$P,11,FALSE)),"")</f>
        <v/>
      </c>
      <c r="G67" s="93" t="str">
        <f>IFERROR(IF(VLOOKUP($A67,'Annex 2 Designated EHV charges'!$D:$P,12,FALSE)=0,"",VLOOKUP($A67,'Annex 2 Designated EHV charges'!$D:$P,12,FALSE)),"")</f>
        <v/>
      </c>
      <c r="H67" s="93" t="str">
        <f>IFERROR(IF(VLOOKUP($A67,'Annex 2 Designated EHV charges'!$D:$P,13,FALSE)=0,"",VLOOKUP($A67,'Annex 2 Designated EHV charges'!$D:$P,13,FALSE)),"")</f>
        <v/>
      </c>
    </row>
    <row r="68" spans="1:8" x14ac:dyDescent="0.25">
      <c r="A68" s="90" t="str">
        <f t="array" ref="A68">IFERROR(INDEX('Annex 2 Designated EHV charges'!$D$12:$D$12, MATCH(0, IF(ISBLANK('Annex 2 Designated EHV charges'!$D$12:$D$12),1, COUNTIF(A$5:$A67, 'Annex 2 Designated EHV charges'!$D$12:$D$12)), 0)),"")</f>
        <v/>
      </c>
      <c r="B68" s="89" t="str">
        <f>IF($A68="","",VLOOKUP($A68,'Annex 2 Designated EHV charges'!$D:$O,2,0))</f>
        <v/>
      </c>
      <c r="C68" s="90" t="str">
        <f>IF($A68="","",VLOOKUP($A68,'Annex 2 Designated EHV charges'!$D:$O,3,0))</f>
        <v/>
      </c>
      <c r="D68" s="89" t="str">
        <f>IF($A68="","",VLOOKUP($A68,'Annex 2 Designated EHV charges'!$D:$O,4,0))</f>
        <v/>
      </c>
      <c r="E68" s="91" t="str">
        <f>IFERROR(IF(VLOOKUP($A68,'Annex 2 Designated EHV charges'!$D:$P,10,FALSE)=0,"",VLOOKUP($A68,'Annex 2 Designated EHV charges'!$D:$P,10,FALSE)),"")</f>
        <v/>
      </c>
      <c r="F68" s="92" t="str">
        <f>IFERROR(IF(VLOOKUP($A68,'Annex 2 Designated EHV charges'!$D:$P,11,FALSE)=0,"",VLOOKUP($A68,'Annex 2 Designated EHV charges'!$D:$P,11,FALSE)),"")</f>
        <v/>
      </c>
      <c r="G68" s="93" t="str">
        <f>IFERROR(IF(VLOOKUP($A68,'Annex 2 Designated EHV charges'!$D:$P,12,FALSE)=0,"",VLOOKUP($A68,'Annex 2 Designated EHV charges'!$D:$P,12,FALSE)),"")</f>
        <v/>
      </c>
      <c r="H68" s="93" t="str">
        <f>IFERROR(IF(VLOOKUP($A68,'Annex 2 Designated EHV charges'!$D:$P,13,FALSE)=0,"",VLOOKUP($A68,'Annex 2 Designated EHV charges'!$D:$P,13,FALSE)),"")</f>
        <v/>
      </c>
    </row>
    <row r="69" spans="1:8" x14ac:dyDescent="0.25">
      <c r="A69" s="90" t="str">
        <f t="array" ref="A69">IFERROR(INDEX('Annex 2 Designated EHV charges'!$D$12:$D$12, MATCH(0, IF(ISBLANK('Annex 2 Designated EHV charges'!$D$12:$D$12),1, COUNTIF(A$5:$A68, 'Annex 2 Designated EHV charges'!$D$12:$D$12)), 0)),"")</f>
        <v/>
      </c>
      <c r="B69" s="89" t="str">
        <f>IF($A69="","",VLOOKUP($A69,'Annex 2 Designated EHV charges'!$D:$O,2,0))</f>
        <v/>
      </c>
      <c r="C69" s="90" t="str">
        <f>IF($A69="","",VLOOKUP($A69,'Annex 2 Designated EHV charges'!$D:$O,3,0))</f>
        <v/>
      </c>
      <c r="D69" s="89" t="str">
        <f>IF($A69="","",VLOOKUP($A69,'Annex 2 Designated EHV charges'!$D:$O,4,0))</f>
        <v/>
      </c>
      <c r="E69" s="91" t="str">
        <f>IFERROR(IF(VLOOKUP($A69,'Annex 2 Designated EHV charges'!$D:$P,10,FALSE)=0,"",VLOOKUP($A69,'Annex 2 Designated EHV charges'!$D:$P,10,FALSE)),"")</f>
        <v/>
      </c>
      <c r="F69" s="92" t="str">
        <f>IFERROR(IF(VLOOKUP($A69,'Annex 2 Designated EHV charges'!$D:$P,11,FALSE)=0,"",VLOOKUP($A69,'Annex 2 Designated EHV charges'!$D:$P,11,FALSE)),"")</f>
        <v/>
      </c>
      <c r="G69" s="93" t="str">
        <f>IFERROR(IF(VLOOKUP($A69,'Annex 2 Designated EHV charges'!$D:$P,12,FALSE)=0,"",VLOOKUP($A69,'Annex 2 Designated EHV charges'!$D:$P,12,FALSE)),"")</f>
        <v/>
      </c>
      <c r="H69" s="93" t="str">
        <f>IFERROR(IF(VLOOKUP($A69,'Annex 2 Designated EHV charges'!$D:$P,13,FALSE)=0,"",VLOOKUP($A69,'Annex 2 Designated EHV charges'!$D:$P,13,FALSE)),"")</f>
        <v/>
      </c>
    </row>
    <row r="70" spans="1:8" x14ac:dyDescent="0.25">
      <c r="A70" s="90" t="str">
        <f t="array" ref="A70">IFERROR(INDEX('Annex 2 Designated EHV charges'!$D$12:$D$12, MATCH(0, IF(ISBLANK('Annex 2 Designated EHV charges'!$D$12:$D$12),1, COUNTIF(A$5:$A69, 'Annex 2 Designated EHV charges'!$D$12:$D$12)), 0)),"")</f>
        <v/>
      </c>
      <c r="B70" s="89" t="str">
        <f>IF($A70="","",VLOOKUP($A70,'Annex 2 Designated EHV charges'!$D:$O,2,0))</f>
        <v/>
      </c>
      <c r="C70" s="90" t="str">
        <f>IF($A70="","",VLOOKUP($A70,'Annex 2 Designated EHV charges'!$D:$O,3,0))</f>
        <v/>
      </c>
      <c r="D70" s="89" t="str">
        <f>IF($A70="","",VLOOKUP($A70,'Annex 2 Designated EHV charges'!$D:$O,4,0))</f>
        <v/>
      </c>
      <c r="E70" s="91" t="str">
        <f>IFERROR(IF(VLOOKUP($A70,'Annex 2 Designated EHV charges'!$D:$P,10,FALSE)=0,"",VLOOKUP($A70,'Annex 2 Designated EHV charges'!$D:$P,10,FALSE)),"")</f>
        <v/>
      </c>
      <c r="F70" s="92" t="str">
        <f>IFERROR(IF(VLOOKUP($A70,'Annex 2 Designated EHV charges'!$D:$P,11,FALSE)=0,"",VLOOKUP($A70,'Annex 2 Designated EHV charges'!$D:$P,11,FALSE)),"")</f>
        <v/>
      </c>
      <c r="G70" s="93" t="str">
        <f>IFERROR(IF(VLOOKUP($A70,'Annex 2 Designated EHV charges'!$D:$P,12,FALSE)=0,"",VLOOKUP($A70,'Annex 2 Designated EHV charges'!$D:$P,12,FALSE)),"")</f>
        <v/>
      </c>
      <c r="H70" s="93" t="str">
        <f>IFERROR(IF(VLOOKUP($A70,'Annex 2 Designated EHV charges'!$D:$P,13,FALSE)=0,"",VLOOKUP($A70,'Annex 2 Designated EHV charges'!$D:$P,13,FALSE)),"")</f>
        <v/>
      </c>
    </row>
    <row r="71" spans="1:8" x14ac:dyDescent="0.25">
      <c r="A71" s="90" t="str">
        <f t="array" ref="A71">IFERROR(INDEX('Annex 2 Designated EHV charges'!$D$12:$D$12, MATCH(0, IF(ISBLANK('Annex 2 Designated EHV charges'!$D$12:$D$12),1, COUNTIF(A$5:$A70, 'Annex 2 Designated EHV charges'!$D$12:$D$12)), 0)),"")</f>
        <v/>
      </c>
      <c r="B71" s="89" t="str">
        <f>IF($A71="","",VLOOKUP($A71,'Annex 2 Designated EHV charges'!$D:$O,2,0))</f>
        <v/>
      </c>
      <c r="C71" s="90" t="str">
        <f>IF($A71="","",VLOOKUP($A71,'Annex 2 Designated EHV charges'!$D:$O,3,0))</f>
        <v/>
      </c>
      <c r="D71" s="89" t="str">
        <f>IF($A71="","",VLOOKUP($A71,'Annex 2 Designated EHV charges'!$D:$O,4,0))</f>
        <v/>
      </c>
      <c r="E71" s="91" t="str">
        <f>IFERROR(IF(VLOOKUP($A71,'Annex 2 Designated EHV charges'!$D:$P,10,FALSE)=0,"",VLOOKUP($A71,'Annex 2 Designated EHV charges'!$D:$P,10,FALSE)),"")</f>
        <v/>
      </c>
      <c r="F71" s="92" t="str">
        <f>IFERROR(IF(VLOOKUP($A71,'Annex 2 Designated EHV charges'!$D:$P,11,FALSE)=0,"",VLOOKUP($A71,'Annex 2 Designated EHV charges'!$D:$P,11,FALSE)),"")</f>
        <v/>
      </c>
      <c r="G71" s="93" t="str">
        <f>IFERROR(IF(VLOOKUP($A71,'Annex 2 Designated EHV charges'!$D:$P,12,FALSE)=0,"",VLOOKUP($A71,'Annex 2 Designated EHV charges'!$D:$P,12,FALSE)),"")</f>
        <v/>
      </c>
      <c r="H71" s="93" t="str">
        <f>IFERROR(IF(VLOOKUP($A71,'Annex 2 Designated EHV charges'!$D:$P,13,FALSE)=0,"",VLOOKUP($A71,'Annex 2 Designated EHV charges'!$D:$P,13,FALSE)),"")</f>
        <v/>
      </c>
    </row>
    <row r="72" spans="1:8" x14ac:dyDescent="0.25">
      <c r="A72" s="90" t="str">
        <f t="array" ref="A72">IFERROR(INDEX('Annex 2 Designated EHV charges'!$D$12:$D$12, MATCH(0, IF(ISBLANK('Annex 2 Designated EHV charges'!$D$12:$D$12),1, COUNTIF(A$5:$A71, 'Annex 2 Designated EHV charges'!$D$12:$D$12)), 0)),"")</f>
        <v/>
      </c>
      <c r="B72" s="89" t="str">
        <f>IF($A72="","",VLOOKUP($A72,'Annex 2 Designated EHV charges'!$D:$O,2,0))</f>
        <v/>
      </c>
      <c r="C72" s="90" t="str">
        <f>IF($A72="","",VLOOKUP($A72,'Annex 2 Designated EHV charges'!$D:$O,3,0))</f>
        <v/>
      </c>
      <c r="D72" s="89" t="str">
        <f>IF($A72="","",VLOOKUP($A72,'Annex 2 Designated EHV charges'!$D:$O,4,0))</f>
        <v/>
      </c>
      <c r="E72" s="91" t="str">
        <f>IFERROR(IF(VLOOKUP($A72,'Annex 2 Designated EHV charges'!$D:$P,10,FALSE)=0,"",VLOOKUP($A72,'Annex 2 Designated EHV charges'!$D:$P,10,FALSE)),"")</f>
        <v/>
      </c>
      <c r="F72" s="92" t="str">
        <f>IFERROR(IF(VLOOKUP($A72,'Annex 2 Designated EHV charges'!$D:$P,11,FALSE)=0,"",VLOOKUP($A72,'Annex 2 Designated EHV charges'!$D:$P,11,FALSE)),"")</f>
        <v/>
      </c>
      <c r="G72" s="93" t="str">
        <f>IFERROR(IF(VLOOKUP($A72,'Annex 2 Designated EHV charges'!$D:$P,12,FALSE)=0,"",VLOOKUP($A72,'Annex 2 Designated EHV charges'!$D:$P,12,FALSE)),"")</f>
        <v/>
      </c>
      <c r="H72" s="93" t="str">
        <f>IFERROR(IF(VLOOKUP($A72,'Annex 2 Designated EHV charges'!$D:$P,13,FALSE)=0,"",VLOOKUP($A72,'Annex 2 Designated EHV charges'!$D:$P,13,FALSE)),"")</f>
        <v/>
      </c>
    </row>
    <row r="73" spans="1:8" x14ac:dyDescent="0.25">
      <c r="A73" s="90" t="str">
        <f t="array" ref="A73">IFERROR(INDEX('Annex 2 Designated EHV charges'!$D$12:$D$12, MATCH(0, IF(ISBLANK('Annex 2 Designated EHV charges'!$D$12:$D$12),1, COUNTIF(A$5:$A72, 'Annex 2 Designated EHV charges'!$D$12:$D$12)), 0)),"")</f>
        <v/>
      </c>
      <c r="B73" s="89" t="str">
        <f>IF($A73="","",VLOOKUP($A73,'Annex 2 Designated EHV charges'!$D:$O,2,0))</f>
        <v/>
      </c>
      <c r="C73" s="90" t="str">
        <f>IF($A73="","",VLOOKUP($A73,'Annex 2 Designated EHV charges'!$D:$O,3,0))</f>
        <v/>
      </c>
      <c r="D73" s="89" t="str">
        <f>IF($A73="","",VLOOKUP($A73,'Annex 2 Designated EHV charges'!$D:$O,4,0))</f>
        <v/>
      </c>
      <c r="E73" s="91" t="str">
        <f>IFERROR(IF(VLOOKUP($A73,'Annex 2 Designated EHV charges'!$D:$P,10,FALSE)=0,"",VLOOKUP($A73,'Annex 2 Designated EHV charges'!$D:$P,10,FALSE)),"")</f>
        <v/>
      </c>
      <c r="F73" s="92" t="str">
        <f>IFERROR(IF(VLOOKUP($A73,'Annex 2 Designated EHV charges'!$D:$P,11,FALSE)=0,"",VLOOKUP($A73,'Annex 2 Designated EHV charges'!$D:$P,11,FALSE)),"")</f>
        <v/>
      </c>
      <c r="G73" s="93" t="str">
        <f>IFERROR(IF(VLOOKUP($A73,'Annex 2 Designated EHV charges'!$D:$P,12,FALSE)=0,"",VLOOKUP($A73,'Annex 2 Designated EHV charges'!$D:$P,12,FALSE)),"")</f>
        <v/>
      </c>
      <c r="H73" s="93" t="str">
        <f>IFERROR(IF(VLOOKUP($A73,'Annex 2 Designated EHV charges'!$D:$P,13,FALSE)=0,"",VLOOKUP($A73,'Annex 2 Designated EHV charges'!$D:$P,13,FALSE)),"")</f>
        <v/>
      </c>
    </row>
    <row r="74" spans="1:8" x14ac:dyDescent="0.25">
      <c r="A74" s="90" t="str">
        <f t="array" ref="A74">IFERROR(INDEX('Annex 2 Designated EHV charges'!$D$12:$D$12, MATCH(0, IF(ISBLANK('Annex 2 Designated EHV charges'!$D$12:$D$12),1, COUNTIF(A$5:$A73, 'Annex 2 Designated EHV charges'!$D$12:$D$12)), 0)),"")</f>
        <v/>
      </c>
      <c r="B74" s="89" t="str">
        <f>IF($A74="","",VLOOKUP($A74,'Annex 2 Designated EHV charges'!$D:$O,2,0))</f>
        <v/>
      </c>
      <c r="C74" s="90" t="str">
        <f>IF($A74="","",VLOOKUP($A74,'Annex 2 Designated EHV charges'!$D:$O,3,0))</f>
        <v/>
      </c>
      <c r="D74" s="89" t="str">
        <f>IF($A74="","",VLOOKUP($A74,'Annex 2 Designated EHV charges'!$D:$O,4,0))</f>
        <v/>
      </c>
      <c r="E74" s="91" t="str">
        <f>IFERROR(IF(VLOOKUP($A74,'Annex 2 Designated EHV charges'!$D:$P,10,FALSE)=0,"",VLOOKUP($A74,'Annex 2 Designated EHV charges'!$D:$P,10,FALSE)),"")</f>
        <v/>
      </c>
      <c r="F74" s="92" t="str">
        <f>IFERROR(IF(VLOOKUP($A74,'Annex 2 Designated EHV charges'!$D:$P,11,FALSE)=0,"",VLOOKUP($A74,'Annex 2 Designated EHV charges'!$D:$P,11,FALSE)),"")</f>
        <v/>
      </c>
      <c r="G74" s="93" t="str">
        <f>IFERROR(IF(VLOOKUP($A74,'Annex 2 Designated EHV charges'!$D:$P,12,FALSE)=0,"",VLOOKUP($A74,'Annex 2 Designated EHV charges'!$D:$P,12,FALSE)),"")</f>
        <v/>
      </c>
      <c r="H74" s="93" t="str">
        <f>IFERROR(IF(VLOOKUP($A74,'Annex 2 Designated EHV charges'!$D:$P,13,FALSE)=0,"",VLOOKUP($A74,'Annex 2 Designated EHV charges'!$D:$P,13,FALSE)),"")</f>
        <v/>
      </c>
    </row>
    <row r="75" spans="1:8" x14ac:dyDescent="0.25">
      <c r="A75" s="90" t="str">
        <f t="array" ref="A75">IFERROR(INDEX('Annex 2 Designated EHV charges'!$D$12:$D$12, MATCH(0, IF(ISBLANK('Annex 2 Designated EHV charges'!$D$12:$D$12),1, COUNTIF(A$5:$A74, 'Annex 2 Designated EHV charges'!$D$12:$D$12)), 0)),"")</f>
        <v/>
      </c>
      <c r="B75" s="89" t="str">
        <f>IF($A75="","",VLOOKUP($A75,'Annex 2 Designated EHV charges'!$D:$O,2,0))</f>
        <v/>
      </c>
      <c r="C75" s="90" t="str">
        <f>IF($A75="","",VLOOKUP($A75,'Annex 2 Designated EHV charges'!$D:$O,3,0))</f>
        <v/>
      </c>
      <c r="D75" s="89" t="str">
        <f>IF($A75="","",VLOOKUP($A75,'Annex 2 Designated EHV charges'!$D:$O,4,0))</f>
        <v/>
      </c>
      <c r="E75" s="91" t="str">
        <f>IFERROR(IF(VLOOKUP($A75,'Annex 2 Designated EHV charges'!$D:$P,10,FALSE)=0,"",VLOOKUP($A75,'Annex 2 Designated EHV charges'!$D:$P,10,FALSE)),"")</f>
        <v/>
      </c>
      <c r="F75" s="92" t="str">
        <f>IFERROR(IF(VLOOKUP($A75,'Annex 2 Designated EHV charges'!$D:$P,11,FALSE)=0,"",VLOOKUP($A75,'Annex 2 Designated EHV charges'!$D:$P,11,FALSE)),"")</f>
        <v/>
      </c>
      <c r="G75" s="93" t="str">
        <f>IFERROR(IF(VLOOKUP($A75,'Annex 2 Designated EHV charges'!$D:$P,12,FALSE)=0,"",VLOOKUP($A75,'Annex 2 Designated EHV charges'!$D:$P,12,FALSE)),"")</f>
        <v/>
      </c>
      <c r="H75" s="93" t="str">
        <f>IFERROR(IF(VLOOKUP($A75,'Annex 2 Designated EHV charges'!$D:$P,13,FALSE)=0,"",VLOOKUP($A75,'Annex 2 Designated EHV charges'!$D:$P,13,FALSE)),"")</f>
        <v/>
      </c>
    </row>
    <row r="76" spans="1:8" x14ac:dyDescent="0.25">
      <c r="A76" s="90" t="str">
        <f t="array" ref="A76">IFERROR(INDEX('Annex 2 Designated EHV charges'!$D$12:$D$12, MATCH(0, IF(ISBLANK('Annex 2 Designated EHV charges'!$D$12:$D$12),1, COUNTIF(A$5:$A75, 'Annex 2 Designated EHV charges'!$D$12:$D$12)), 0)),"")</f>
        <v/>
      </c>
      <c r="B76" s="89" t="str">
        <f>IF($A76="","",VLOOKUP($A76,'Annex 2 Designated EHV charges'!$D:$O,2,0))</f>
        <v/>
      </c>
      <c r="C76" s="90" t="str">
        <f>IF($A76="","",VLOOKUP($A76,'Annex 2 Designated EHV charges'!$D:$O,3,0))</f>
        <v/>
      </c>
      <c r="D76" s="89" t="str">
        <f>IF($A76="","",VLOOKUP($A76,'Annex 2 Designated EHV charges'!$D:$O,4,0))</f>
        <v/>
      </c>
      <c r="E76" s="91" t="str">
        <f>IFERROR(IF(VLOOKUP($A76,'Annex 2 Designated EHV charges'!$D:$P,10,FALSE)=0,"",VLOOKUP($A76,'Annex 2 Designated EHV charges'!$D:$P,10,FALSE)),"")</f>
        <v/>
      </c>
      <c r="F76" s="92" t="str">
        <f>IFERROR(IF(VLOOKUP($A76,'Annex 2 Designated EHV charges'!$D:$P,11,FALSE)=0,"",VLOOKUP($A76,'Annex 2 Designated EHV charges'!$D:$P,11,FALSE)),"")</f>
        <v/>
      </c>
      <c r="G76" s="93" t="str">
        <f>IFERROR(IF(VLOOKUP($A76,'Annex 2 Designated EHV charges'!$D:$P,12,FALSE)=0,"",VLOOKUP($A76,'Annex 2 Designated EHV charges'!$D:$P,12,FALSE)),"")</f>
        <v/>
      </c>
      <c r="H76" s="93" t="str">
        <f>IFERROR(IF(VLOOKUP($A76,'Annex 2 Designated EHV charges'!$D:$P,13,FALSE)=0,"",VLOOKUP($A76,'Annex 2 Designated EHV charges'!$D:$P,13,FALSE)),"")</f>
        <v/>
      </c>
    </row>
    <row r="77" spans="1:8" x14ac:dyDescent="0.25">
      <c r="A77" s="90" t="str">
        <f t="array" ref="A77">IFERROR(INDEX('Annex 2 Designated EHV charges'!$D$12:$D$12, MATCH(0, IF(ISBLANK('Annex 2 Designated EHV charges'!$D$12:$D$12),1, COUNTIF(A$5:$A76, 'Annex 2 Designated EHV charges'!$D$12:$D$12)), 0)),"")</f>
        <v/>
      </c>
      <c r="B77" s="89" t="str">
        <f>IF($A77="","",VLOOKUP($A77,'Annex 2 Designated EHV charges'!$D:$O,2,0))</f>
        <v/>
      </c>
      <c r="C77" s="90" t="str">
        <f>IF($A77="","",VLOOKUP($A77,'Annex 2 Designated EHV charges'!$D:$O,3,0))</f>
        <v/>
      </c>
      <c r="D77" s="89" t="str">
        <f>IF($A77="","",VLOOKUP($A77,'Annex 2 Designated EHV charges'!$D:$O,4,0))</f>
        <v/>
      </c>
      <c r="E77" s="91" t="str">
        <f>IFERROR(IF(VLOOKUP($A77,'Annex 2 Designated EHV charges'!$D:$P,10,FALSE)=0,"",VLOOKUP($A77,'Annex 2 Designated EHV charges'!$D:$P,10,FALSE)),"")</f>
        <v/>
      </c>
      <c r="F77" s="92" t="str">
        <f>IFERROR(IF(VLOOKUP($A77,'Annex 2 Designated EHV charges'!$D:$P,11,FALSE)=0,"",VLOOKUP($A77,'Annex 2 Designated EHV charges'!$D:$P,11,FALSE)),"")</f>
        <v/>
      </c>
      <c r="G77" s="93" t="str">
        <f>IFERROR(IF(VLOOKUP($A77,'Annex 2 Designated EHV charges'!$D:$P,12,FALSE)=0,"",VLOOKUP($A77,'Annex 2 Designated EHV charges'!$D:$P,12,FALSE)),"")</f>
        <v/>
      </c>
      <c r="H77" s="93" t="str">
        <f>IFERROR(IF(VLOOKUP($A77,'Annex 2 Designated EHV charges'!$D:$P,13,FALSE)=0,"",VLOOKUP($A77,'Annex 2 Designated EHV charges'!$D:$P,13,FALSE)),"")</f>
        <v/>
      </c>
    </row>
    <row r="78" spans="1:8" x14ac:dyDescent="0.25">
      <c r="A78" s="90" t="str">
        <f t="array" ref="A78">IFERROR(INDEX('Annex 2 Designated EHV charges'!$D$12:$D$12, MATCH(0, IF(ISBLANK('Annex 2 Designated EHV charges'!$D$12:$D$12),1, COUNTIF(A$5:$A77, 'Annex 2 Designated EHV charges'!$D$12:$D$12)), 0)),"")</f>
        <v/>
      </c>
      <c r="B78" s="89" t="str">
        <f>IF($A78="","",VLOOKUP($A78,'Annex 2 Designated EHV charges'!$D:$O,2,0))</f>
        <v/>
      </c>
      <c r="C78" s="90" t="str">
        <f>IF($A78="","",VLOOKUP($A78,'Annex 2 Designated EHV charges'!$D:$O,3,0))</f>
        <v/>
      </c>
      <c r="D78" s="89" t="str">
        <f>IF($A78="","",VLOOKUP($A78,'Annex 2 Designated EHV charges'!$D:$O,4,0))</f>
        <v/>
      </c>
      <c r="E78" s="91" t="str">
        <f>IFERROR(IF(VLOOKUP($A78,'Annex 2 Designated EHV charges'!$D:$P,10,FALSE)=0,"",VLOOKUP($A78,'Annex 2 Designated EHV charges'!$D:$P,10,FALSE)),"")</f>
        <v/>
      </c>
      <c r="F78" s="92" t="str">
        <f>IFERROR(IF(VLOOKUP($A78,'Annex 2 Designated EHV charges'!$D:$P,11,FALSE)=0,"",VLOOKUP($A78,'Annex 2 Designated EHV charges'!$D:$P,11,FALSE)),"")</f>
        <v/>
      </c>
      <c r="G78" s="93" t="str">
        <f>IFERROR(IF(VLOOKUP($A78,'Annex 2 Designated EHV charges'!$D:$P,12,FALSE)=0,"",VLOOKUP($A78,'Annex 2 Designated EHV charges'!$D:$P,12,FALSE)),"")</f>
        <v/>
      </c>
      <c r="H78" s="93" t="str">
        <f>IFERROR(IF(VLOOKUP($A78,'Annex 2 Designated EHV charges'!$D:$P,13,FALSE)=0,"",VLOOKUP($A78,'Annex 2 Designated EHV charges'!$D:$P,13,FALSE)),"")</f>
        <v/>
      </c>
    </row>
    <row r="79" spans="1:8" x14ac:dyDescent="0.25">
      <c r="A79" s="90" t="str">
        <f t="array" ref="A79">IFERROR(INDEX('Annex 2 Designated EHV charges'!$D$12:$D$12, MATCH(0, IF(ISBLANK('Annex 2 Designated EHV charges'!$D$12:$D$12),1, COUNTIF(A$5:$A78, 'Annex 2 Designated EHV charges'!$D$12:$D$12)), 0)),"")</f>
        <v/>
      </c>
      <c r="B79" s="89" t="str">
        <f>IF($A79="","",VLOOKUP($A79,'Annex 2 Designated EHV charges'!$D:$O,2,0))</f>
        <v/>
      </c>
      <c r="C79" s="90" t="str">
        <f>IF($A79="","",VLOOKUP($A79,'Annex 2 Designated EHV charges'!$D:$O,3,0))</f>
        <v/>
      </c>
      <c r="D79" s="89" t="str">
        <f>IF($A79="","",VLOOKUP($A79,'Annex 2 Designated EHV charges'!$D:$O,4,0))</f>
        <v/>
      </c>
      <c r="E79" s="91" t="str">
        <f>IFERROR(IF(VLOOKUP($A79,'Annex 2 Designated EHV charges'!$D:$P,10,FALSE)=0,"",VLOOKUP($A79,'Annex 2 Designated EHV charges'!$D:$P,10,FALSE)),"")</f>
        <v/>
      </c>
      <c r="F79" s="92" t="str">
        <f>IFERROR(IF(VLOOKUP($A79,'Annex 2 Designated EHV charges'!$D:$P,11,FALSE)=0,"",VLOOKUP($A79,'Annex 2 Designated EHV charges'!$D:$P,11,FALSE)),"")</f>
        <v/>
      </c>
      <c r="G79" s="93" t="str">
        <f>IFERROR(IF(VLOOKUP($A79,'Annex 2 Designated EHV charges'!$D:$P,12,FALSE)=0,"",VLOOKUP($A79,'Annex 2 Designated EHV charges'!$D:$P,12,FALSE)),"")</f>
        <v/>
      </c>
      <c r="H79" s="93" t="str">
        <f>IFERROR(IF(VLOOKUP($A79,'Annex 2 Designated EHV charges'!$D:$P,13,FALSE)=0,"",VLOOKUP($A79,'Annex 2 Designated EHV charges'!$D:$P,13,FALSE)),"")</f>
        <v/>
      </c>
    </row>
    <row r="80" spans="1:8" x14ac:dyDescent="0.25">
      <c r="A80" s="90" t="str">
        <f t="array" ref="A80">IFERROR(INDEX('Annex 2 Designated EHV charges'!$D$12:$D$12, MATCH(0, IF(ISBLANK('Annex 2 Designated EHV charges'!$D$12:$D$12),1, COUNTIF(A$5:$A79, 'Annex 2 Designated EHV charges'!$D$12:$D$12)), 0)),"")</f>
        <v/>
      </c>
      <c r="B80" s="89" t="str">
        <f>IF($A80="","",VLOOKUP($A80,'Annex 2 Designated EHV charges'!$D:$O,2,0))</f>
        <v/>
      </c>
      <c r="C80" s="90" t="str">
        <f>IF($A80="","",VLOOKUP($A80,'Annex 2 Designated EHV charges'!$D:$O,3,0))</f>
        <v/>
      </c>
      <c r="D80" s="89" t="str">
        <f>IF($A80="","",VLOOKUP($A80,'Annex 2 Designated EHV charges'!$D:$O,4,0))</f>
        <v/>
      </c>
      <c r="E80" s="91" t="str">
        <f>IFERROR(IF(VLOOKUP($A80,'Annex 2 Designated EHV charges'!$D:$P,10,FALSE)=0,"",VLOOKUP($A80,'Annex 2 Designated EHV charges'!$D:$P,10,FALSE)),"")</f>
        <v/>
      </c>
      <c r="F80" s="92" t="str">
        <f>IFERROR(IF(VLOOKUP($A80,'Annex 2 Designated EHV charges'!$D:$P,11,FALSE)=0,"",VLOOKUP($A80,'Annex 2 Designated EHV charges'!$D:$P,11,FALSE)),"")</f>
        <v/>
      </c>
      <c r="G80" s="93" t="str">
        <f>IFERROR(IF(VLOOKUP($A80,'Annex 2 Designated EHV charges'!$D:$P,12,FALSE)=0,"",VLOOKUP($A80,'Annex 2 Designated EHV charges'!$D:$P,12,FALSE)),"")</f>
        <v/>
      </c>
      <c r="H80" s="93" t="str">
        <f>IFERROR(IF(VLOOKUP($A80,'Annex 2 Designated EHV charges'!$D:$P,13,FALSE)=0,"",VLOOKUP($A80,'Annex 2 Designated EHV charges'!$D:$P,13,FALSE)),"")</f>
        <v/>
      </c>
    </row>
    <row r="81" spans="1:8" x14ac:dyDescent="0.25">
      <c r="A81" s="90" t="str">
        <f t="array" ref="A81">IFERROR(INDEX('Annex 2 Designated EHV charges'!$D$12:$D$12, MATCH(0, IF(ISBLANK('Annex 2 Designated EHV charges'!$D$12:$D$12),1, COUNTIF(A$5:$A80, 'Annex 2 Designated EHV charges'!$D$12:$D$12)), 0)),"")</f>
        <v/>
      </c>
      <c r="B81" s="89" t="str">
        <f>IF($A81="","",VLOOKUP($A81,'Annex 2 Designated EHV charges'!$D:$O,2,0))</f>
        <v/>
      </c>
      <c r="C81" s="90" t="str">
        <f>IF($A81="","",VLOOKUP($A81,'Annex 2 Designated EHV charges'!$D:$O,3,0))</f>
        <v/>
      </c>
      <c r="D81" s="89" t="str">
        <f>IF($A81="","",VLOOKUP($A81,'Annex 2 Designated EHV charges'!$D:$O,4,0))</f>
        <v/>
      </c>
      <c r="E81" s="91" t="str">
        <f>IFERROR(IF(VLOOKUP($A81,'Annex 2 Designated EHV charges'!$D:$P,10,FALSE)=0,"",VLOOKUP($A81,'Annex 2 Designated EHV charges'!$D:$P,10,FALSE)),"")</f>
        <v/>
      </c>
      <c r="F81" s="92" t="str">
        <f>IFERROR(IF(VLOOKUP($A81,'Annex 2 Designated EHV charges'!$D:$P,11,FALSE)=0,"",VLOOKUP($A81,'Annex 2 Designated EHV charges'!$D:$P,11,FALSE)),"")</f>
        <v/>
      </c>
      <c r="G81" s="93" t="str">
        <f>IFERROR(IF(VLOOKUP($A81,'Annex 2 Designated EHV charges'!$D:$P,12,FALSE)=0,"",VLOOKUP($A81,'Annex 2 Designated EHV charges'!$D:$P,12,FALSE)),"")</f>
        <v/>
      </c>
      <c r="H81" s="93" t="str">
        <f>IFERROR(IF(VLOOKUP($A81,'Annex 2 Designated EHV charges'!$D:$P,13,FALSE)=0,"",VLOOKUP($A81,'Annex 2 Designated EHV charges'!$D:$P,13,FALSE)),"")</f>
        <v/>
      </c>
    </row>
    <row r="82" spans="1:8" x14ac:dyDescent="0.25">
      <c r="A82" s="90" t="str">
        <f t="array" ref="A82">IFERROR(INDEX('Annex 2 Designated EHV charges'!$D$12:$D$12, MATCH(0, IF(ISBLANK('Annex 2 Designated EHV charges'!$D$12:$D$12),1, COUNTIF(A$5:$A81, 'Annex 2 Designated EHV charges'!$D$12:$D$12)), 0)),"")</f>
        <v/>
      </c>
      <c r="B82" s="89" t="str">
        <f>IF($A82="","",VLOOKUP($A82,'Annex 2 Designated EHV charges'!$D:$O,2,0))</f>
        <v/>
      </c>
      <c r="C82" s="90" t="str">
        <f>IF($A82="","",VLOOKUP($A82,'Annex 2 Designated EHV charges'!$D:$O,3,0))</f>
        <v/>
      </c>
      <c r="D82" s="89" t="str">
        <f>IF($A82="","",VLOOKUP($A82,'Annex 2 Designated EHV charges'!$D:$O,4,0))</f>
        <v/>
      </c>
      <c r="E82" s="91" t="str">
        <f>IFERROR(IF(VLOOKUP($A82,'Annex 2 Designated EHV charges'!$D:$P,10,FALSE)=0,"",VLOOKUP($A82,'Annex 2 Designated EHV charges'!$D:$P,10,FALSE)),"")</f>
        <v/>
      </c>
      <c r="F82" s="92" t="str">
        <f>IFERROR(IF(VLOOKUP($A82,'Annex 2 Designated EHV charges'!$D:$P,11,FALSE)=0,"",VLOOKUP($A82,'Annex 2 Designated EHV charges'!$D:$P,11,FALSE)),"")</f>
        <v/>
      </c>
      <c r="G82" s="93" t="str">
        <f>IFERROR(IF(VLOOKUP($A82,'Annex 2 Designated EHV charges'!$D:$P,12,FALSE)=0,"",VLOOKUP($A82,'Annex 2 Designated EHV charges'!$D:$P,12,FALSE)),"")</f>
        <v/>
      </c>
      <c r="H82" s="93" t="str">
        <f>IFERROR(IF(VLOOKUP($A82,'Annex 2 Designated EHV charges'!$D:$P,13,FALSE)=0,"",VLOOKUP($A82,'Annex 2 Designated EHV charges'!$D:$P,13,FALSE)),"")</f>
        <v/>
      </c>
    </row>
    <row r="83" spans="1:8" x14ac:dyDescent="0.25">
      <c r="A83" s="90" t="str">
        <f t="array" ref="A83">IFERROR(INDEX('Annex 2 Designated EHV charges'!$D$12:$D$12, MATCH(0, IF(ISBLANK('Annex 2 Designated EHV charges'!$D$12:$D$12),1, COUNTIF(A$5:$A82, 'Annex 2 Designated EHV charges'!$D$12:$D$12)), 0)),"")</f>
        <v/>
      </c>
      <c r="B83" s="89" t="str">
        <f>IF($A83="","",VLOOKUP($A83,'Annex 2 Designated EHV charges'!$D:$O,2,0))</f>
        <v/>
      </c>
      <c r="C83" s="90" t="str">
        <f>IF($A83="","",VLOOKUP($A83,'Annex 2 Designated EHV charges'!$D:$O,3,0))</f>
        <v/>
      </c>
      <c r="D83" s="89" t="str">
        <f>IF($A83="","",VLOOKUP($A83,'Annex 2 Designated EHV charges'!$D:$O,4,0))</f>
        <v/>
      </c>
      <c r="E83" s="91" t="str">
        <f>IFERROR(IF(VLOOKUP($A83,'Annex 2 Designated EHV charges'!$D:$P,10,FALSE)=0,"",VLOOKUP($A83,'Annex 2 Designated EHV charges'!$D:$P,10,FALSE)),"")</f>
        <v/>
      </c>
      <c r="F83" s="92" t="str">
        <f>IFERROR(IF(VLOOKUP($A83,'Annex 2 Designated EHV charges'!$D:$P,11,FALSE)=0,"",VLOOKUP($A83,'Annex 2 Designated EHV charges'!$D:$P,11,FALSE)),"")</f>
        <v/>
      </c>
      <c r="G83" s="93" t="str">
        <f>IFERROR(IF(VLOOKUP($A83,'Annex 2 Designated EHV charges'!$D:$P,12,FALSE)=0,"",VLOOKUP($A83,'Annex 2 Designated EHV charges'!$D:$P,12,FALSE)),"")</f>
        <v/>
      </c>
      <c r="H83" s="93" t="str">
        <f>IFERROR(IF(VLOOKUP($A83,'Annex 2 Designated EHV charges'!$D:$P,13,FALSE)=0,"",VLOOKUP($A83,'Annex 2 Designated EHV charges'!$D:$P,13,FALSE)),"")</f>
        <v/>
      </c>
    </row>
    <row r="84" spans="1:8" x14ac:dyDescent="0.25">
      <c r="A84" s="90" t="str">
        <f t="array" ref="A84">IFERROR(INDEX('Annex 2 Designated EHV charges'!$D$12:$D$12, MATCH(0, IF(ISBLANK('Annex 2 Designated EHV charges'!$D$12:$D$12),1, COUNTIF(A$5:$A83, 'Annex 2 Designated EHV charges'!$D$12:$D$12)), 0)),"")</f>
        <v/>
      </c>
      <c r="B84" s="89" t="str">
        <f>IF($A84="","",VLOOKUP($A84,'Annex 2 Designated EHV charges'!$D:$O,2,0))</f>
        <v/>
      </c>
      <c r="C84" s="90" t="str">
        <f>IF($A84="","",VLOOKUP($A84,'Annex 2 Designated EHV charges'!$D:$O,3,0))</f>
        <v/>
      </c>
      <c r="D84" s="89" t="str">
        <f>IF($A84="","",VLOOKUP($A84,'Annex 2 Designated EHV charges'!$D:$O,4,0))</f>
        <v/>
      </c>
      <c r="E84" s="91" t="str">
        <f>IFERROR(IF(VLOOKUP($A84,'Annex 2 Designated EHV charges'!$D:$P,10,FALSE)=0,"",VLOOKUP($A84,'Annex 2 Designated EHV charges'!$D:$P,10,FALSE)),"")</f>
        <v/>
      </c>
      <c r="F84" s="92" t="str">
        <f>IFERROR(IF(VLOOKUP($A84,'Annex 2 Designated EHV charges'!$D:$P,11,FALSE)=0,"",VLOOKUP($A84,'Annex 2 Designated EHV charges'!$D:$P,11,FALSE)),"")</f>
        <v/>
      </c>
      <c r="G84" s="93" t="str">
        <f>IFERROR(IF(VLOOKUP($A84,'Annex 2 Designated EHV charges'!$D:$P,12,FALSE)=0,"",VLOOKUP($A84,'Annex 2 Designated EHV charges'!$D:$P,12,FALSE)),"")</f>
        <v/>
      </c>
      <c r="H84" s="93" t="str">
        <f>IFERROR(IF(VLOOKUP($A84,'Annex 2 Designated EHV charges'!$D:$P,13,FALSE)=0,"",VLOOKUP($A84,'Annex 2 Designated EHV charges'!$D:$P,13,FALSE)),"")</f>
        <v/>
      </c>
    </row>
    <row r="85" spans="1:8" x14ac:dyDescent="0.25">
      <c r="A85" s="90" t="str">
        <f t="array" ref="A85">IFERROR(INDEX('Annex 2 Designated EHV charges'!$D$12:$D$12, MATCH(0, IF(ISBLANK('Annex 2 Designated EHV charges'!$D$12:$D$12),1, COUNTIF(A$5:$A84, 'Annex 2 Designated EHV charges'!$D$12:$D$12)), 0)),"")</f>
        <v/>
      </c>
      <c r="B85" s="89" t="str">
        <f>IF($A85="","",VLOOKUP($A85,'Annex 2 Designated EHV charges'!$D:$O,2,0))</f>
        <v/>
      </c>
      <c r="C85" s="90" t="str">
        <f>IF($A85="","",VLOOKUP($A85,'Annex 2 Designated EHV charges'!$D:$O,3,0))</f>
        <v/>
      </c>
      <c r="D85" s="89" t="str">
        <f>IF($A85="","",VLOOKUP($A85,'Annex 2 Designated EHV charges'!$D:$O,4,0))</f>
        <v/>
      </c>
      <c r="E85" s="91" t="str">
        <f>IFERROR(IF(VLOOKUP($A85,'Annex 2 Designated EHV charges'!$D:$P,10,FALSE)=0,"",VLOOKUP($A85,'Annex 2 Designated EHV charges'!$D:$P,10,FALSE)),"")</f>
        <v/>
      </c>
      <c r="F85" s="92" t="str">
        <f>IFERROR(IF(VLOOKUP($A85,'Annex 2 Designated EHV charges'!$D:$P,11,FALSE)=0,"",VLOOKUP($A85,'Annex 2 Designated EHV charges'!$D:$P,11,FALSE)),"")</f>
        <v/>
      </c>
      <c r="G85" s="93" t="str">
        <f>IFERROR(IF(VLOOKUP($A85,'Annex 2 Designated EHV charges'!$D:$P,12,FALSE)=0,"",VLOOKUP($A85,'Annex 2 Designated EHV charges'!$D:$P,12,FALSE)),"")</f>
        <v/>
      </c>
      <c r="H85" s="93" t="str">
        <f>IFERROR(IF(VLOOKUP($A85,'Annex 2 Designated EHV charges'!$D:$P,13,FALSE)=0,"",VLOOKUP($A85,'Annex 2 Designated EHV charges'!$D:$P,13,FALSE)),"")</f>
        <v/>
      </c>
    </row>
    <row r="86" spans="1:8" x14ac:dyDescent="0.25">
      <c r="A86" s="90" t="str">
        <f t="array" ref="A86">IFERROR(INDEX('Annex 2 Designated EHV charges'!$D$12:$D$12, MATCH(0, IF(ISBLANK('Annex 2 Designated EHV charges'!$D$12:$D$12),1, COUNTIF(A$5:$A85, 'Annex 2 Designated EHV charges'!$D$12:$D$12)), 0)),"")</f>
        <v/>
      </c>
      <c r="B86" s="89" t="str">
        <f>IF($A86="","",VLOOKUP($A86,'Annex 2 Designated EHV charges'!$D:$O,2,0))</f>
        <v/>
      </c>
      <c r="C86" s="90" t="str">
        <f>IF($A86="","",VLOOKUP($A86,'Annex 2 Designated EHV charges'!$D:$O,3,0))</f>
        <v/>
      </c>
      <c r="D86" s="89" t="str">
        <f>IF($A86="","",VLOOKUP($A86,'Annex 2 Designated EHV charges'!$D:$O,4,0))</f>
        <v/>
      </c>
      <c r="E86" s="91" t="str">
        <f>IFERROR(IF(VLOOKUP($A86,'Annex 2 Designated EHV charges'!$D:$P,10,FALSE)=0,"",VLOOKUP($A86,'Annex 2 Designated EHV charges'!$D:$P,10,FALSE)),"")</f>
        <v/>
      </c>
      <c r="F86" s="92" t="str">
        <f>IFERROR(IF(VLOOKUP($A86,'Annex 2 Designated EHV charges'!$D:$P,11,FALSE)=0,"",VLOOKUP($A86,'Annex 2 Designated EHV charges'!$D:$P,11,FALSE)),"")</f>
        <v/>
      </c>
      <c r="G86" s="93" t="str">
        <f>IFERROR(IF(VLOOKUP($A86,'Annex 2 Designated EHV charges'!$D:$P,12,FALSE)=0,"",VLOOKUP($A86,'Annex 2 Designated EHV charges'!$D:$P,12,FALSE)),"")</f>
        <v/>
      </c>
      <c r="H86" s="93" t="str">
        <f>IFERROR(IF(VLOOKUP($A86,'Annex 2 Designated EHV charges'!$D:$P,13,FALSE)=0,"",VLOOKUP($A86,'Annex 2 Designated EHV charges'!$D:$P,13,FALSE)),"")</f>
        <v/>
      </c>
    </row>
    <row r="87" spans="1:8" x14ac:dyDescent="0.25">
      <c r="A87" s="90" t="str">
        <f t="array" ref="A87">IFERROR(INDEX('Annex 2 Designated EHV charges'!$D$12:$D$12, MATCH(0, IF(ISBLANK('Annex 2 Designated EHV charges'!$D$12:$D$12),1, COUNTIF(A$5:$A86, 'Annex 2 Designated EHV charges'!$D$12:$D$12)), 0)),"")</f>
        <v/>
      </c>
      <c r="B87" s="89" t="str">
        <f>IF($A87="","",VLOOKUP($A87,'Annex 2 Designated EHV charges'!$D:$O,2,0))</f>
        <v/>
      </c>
      <c r="C87" s="90" t="str">
        <f>IF($A87="","",VLOOKUP($A87,'Annex 2 Designated EHV charges'!$D:$O,3,0))</f>
        <v/>
      </c>
      <c r="D87" s="89" t="str">
        <f>IF($A87="","",VLOOKUP($A87,'Annex 2 Designated EHV charges'!$D:$O,4,0))</f>
        <v/>
      </c>
      <c r="E87" s="91" t="str">
        <f>IFERROR(IF(VLOOKUP($A87,'Annex 2 Designated EHV charges'!$D:$P,10,FALSE)=0,"",VLOOKUP($A87,'Annex 2 Designated EHV charges'!$D:$P,10,FALSE)),"")</f>
        <v/>
      </c>
      <c r="F87" s="92" t="str">
        <f>IFERROR(IF(VLOOKUP($A87,'Annex 2 Designated EHV charges'!$D:$P,11,FALSE)=0,"",VLOOKUP($A87,'Annex 2 Designated EHV charges'!$D:$P,11,FALSE)),"")</f>
        <v/>
      </c>
      <c r="G87" s="93" t="str">
        <f>IFERROR(IF(VLOOKUP($A87,'Annex 2 Designated EHV charges'!$D:$P,12,FALSE)=0,"",VLOOKUP($A87,'Annex 2 Designated EHV charges'!$D:$P,12,FALSE)),"")</f>
        <v/>
      </c>
      <c r="H87" s="93" t="str">
        <f>IFERROR(IF(VLOOKUP($A87,'Annex 2 Designated EHV charges'!$D:$P,13,FALSE)=0,"",VLOOKUP($A87,'Annex 2 Designated EHV charges'!$D:$P,13,FALSE)),"")</f>
        <v/>
      </c>
    </row>
    <row r="88" spans="1:8" x14ac:dyDescent="0.25">
      <c r="A88" s="90" t="str">
        <f t="array" ref="A88">IFERROR(INDEX('Annex 2 Designated EHV charges'!$D$12:$D$12, MATCH(0, IF(ISBLANK('Annex 2 Designated EHV charges'!$D$12:$D$12),1, COUNTIF(A$5:$A87, 'Annex 2 Designated EHV charges'!$D$12:$D$12)), 0)),"")</f>
        <v/>
      </c>
      <c r="B88" s="89" t="str">
        <f>IF($A88="","",VLOOKUP($A88,'Annex 2 Designated EHV charges'!$D:$O,2,0))</f>
        <v/>
      </c>
      <c r="C88" s="90" t="str">
        <f>IF($A88="","",VLOOKUP($A88,'Annex 2 Designated EHV charges'!$D:$O,3,0))</f>
        <v/>
      </c>
      <c r="D88" s="89" t="str">
        <f>IF($A88="","",VLOOKUP($A88,'Annex 2 Designated EHV charges'!$D:$O,4,0))</f>
        <v/>
      </c>
      <c r="E88" s="91" t="str">
        <f>IFERROR(IF(VLOOKUP($A88,'Annex 2 Designated EHV charges'!$D:$P,10,FALSE)=0,"",VLOOKUP($A88,'Annex 2 Designated EHV charges'!$D:$P,10,FALSE)),"")</f>
        <v/>
      </c>
      <c r="F88" s="92" t="str">
        <f>IFERROR(IF(VLOOKUP($A88,'Annex 2 Designated EHV charges'!$D:$P,11,FALSE)=0,"",VLOOKUP($A88,'Annex 2 Designated EHV charges'!$D:$P,11,FALSE)),"")</f>
        <v/>
      </c>
      <c r="G88" s="93" t="str">
        <f>IFERROR(IF(VLOOKUP($A88,'Annex 2 Designated EHV charges'!$D:$P,12,FALSE)=0,"",VLOOKUP($A88,'Annex 2 Designated EHV charges'!$D:$P,12,FALSE)),"")</f>
        <v/>
      </c>
      <c r="H88" s="93" t="str">
        <f>IFERROR(IF(VLOOKUP($A88,'Annex 2 Designated EHV charges'!$D:$P,13,FALSE)=0,"",VLOOKUP($A88,'Annex 2 Designated EHV charges'!$D:$P,13,FALSE)),"")</f>
        <v/>
      </c>
    </row>
    <row r="89" spans="1:8" x14ac:dyDescent="0.25">
      <c r="A89" s="90" t="str">
        <f t="array" ref="A89">IFERROR(INDEX('Annex 2 Designated EHV charges'!$D$12:$D$12, MATCH(0, IF(ISBLANK('Annex 2 Designated EHV charges'!$D$12:$D$12),1, COUNTIF(A$5:$A88, 'Annex 2 Designated EHV charges'!$D$12:$D$12)), 0)),"")</f>
        <v/>
      </c>
      <c r="B89" s="89" t="str">
        <f>IF($A89="","",VLOOKUP($A89,'Annex 2 Designated EHV charges'!$D:$O,2,0))</f>
        <v/>
      </c>
      <c r="C89" s="90" t="str">
        <f>IF($A89="","",VLOOKUP($A89,'Annex 2 Designated EHV charges'!$D:$O,3,0))</f>
        <v/>
      </c>
      <c r="D89" s="89" t="str">
        <f>IF($A89="","",VLOOKUP($A89,'Annex 2 Designated EHV charges'!$D:$O,4,0))</f>
        <v/>
      </c>
      <c r="E89" s="91" t="str">
        <f>IFERROR(IF(VLOOKUP($A89,'Annex 2 Designated EHV charges'!$D:$P,10,FALSE)=0,"",VLOOKUP($A89,'Annex 2 Designated EHV charges'!$D:$P,10,FALSE)),"")</f>
        <v/>
      </c>
      <c r="F89" s="92" t="str">
        <f>IFERROR(IF(VLOOKUP($A89,'Annex 2 Designated EHV charges'!$D:$P,11,FALSE)=0,"",VLOOKUP($A89,'Annex 2 Designated EHV charges'!$D:$P,11,FALSE)),"")</f>
        <v/>
      </c>
      <c r="G89" s="93" t="str">
        <f>IFERROR(IF(VLOOKUP($A89,'Annex 2 Designated EHV charges'!$D:$P,12,FALSE)=0,"",VLOOKUP($A89,'Annex 2 Designated EHV charges'!$D:$P,12,FALSE)),"")</f>
        <v/>
      </c>
      <c r="H89" s="93" t="str">
        <f>IFERROR(IF(VLOOKUP($A89,'Annex 2 Designated EHV charges'!$D:$P,13,FALSE)=0,"",VLOOKUP($A89,'Annex 2 Designated EHV charges'!$D:$P,13,FALSE)),"")</f>
        <v/>
      </c>
    </row>
    <row r="90" spans="1:8" x14ac:dyDescent="0.25">
      <c r="A90" s="90" t="str">
        <f t="array" ref="A90">IFERROR(INDEX('Annex 2 Designated EHV charges'!$D$12:$D$12, MATCH(0, IF(ISBLANK('Annex 2 Designated EHV charges'!$D$12:$D$12),1, COUNTIF(A$5:$A89, 'Annex 2 Designated EHV charges'!$D$12:$D$12)), 0)),"")</f>
        <v/>
      </c>
      <c r="B90" s="89" t="str">
        <f>IF($A90="","",VLOOKUP($A90,'Annex 2 Designated EHV charges'!$D:$O,2,0))</f>
        <v/>
      </c>
      <c r="C90" s="90" t="str">
        <f>IF($A90="","",VLOOKUP($A90,'Annex 2 Designated EHV charges'!$D:$O,3,0))</f>
        <v/>
      </c>
      <c r="D90" s="89" t="str">
        <f>IF($A90="","",VLOOKUP($A90,'Annex 2 Designated EHV charges'!$D:$O,4,0))</f>
        <v/>
      </c>
      <c r="E90" s="91" t="str">
        <f>IFERROR(IF(VLOOKUP($A90,'Annex 2 Designated EHV charges'!$D:$P,10,FALSE)=0,"",VLOOKUP($A90,'Annex 2 Designated EHV charges'!$D:$P,10,FALSE)),"")</f>
        <v/>
      </c>
      <c r="F90" s="92" t="str">
        <f>IFERROR(IF(VLOOKUP($A90,'Annex 2 Designated EHV charges'!$D:$P,11,FALSE)=0,"",VLOOKUP($A90,'Annex 2 Designated EHV charges'!$D:$P,11,FALSE)),"")</f>
        <v/>
      </c>
      <c r="G90" s="93" t="str">
        <f>IFERROR(IF(VLOOKUP($A90,'Annex 2 Designated EHV charges'!$D:$P,12,FALSE)=0,"",VLOOKUP($A90,'Annex 2 Designated EHV charges'!$D:$P,12,FALSE)),"")</f>
        <v/>
      </c>
      <c r="H90" s="93" t="str">
        <f>IFERROR(IF(VLOOKUP($A90,'Annex 2 Designated EHV charges'!$D:$P,13,FALSE)=0,"",VLOOKUP($A90,'Annex 2 Designated EHV charges'!$D:$P,13,FALSE)),"")</f>
        <v/>
      </c>
    </row>
    <row r="91" spans="1:8" x14ac:dyDescent="0.25">
      <c r="A91" s="90" t="str">
        <f t="array" ref="A91">IFERROR(INDEX('Annex 2 Designated EHV charges'!$D$12:$D$12, MATCH(0, IF(ISBLANK('Annex 2 Designated EHV charges'!$D$12:$D$12),1, COUNTIF(A$5:$A90, 'Annex 2 Designated EHV charges'!$D$12:$D$12)), 0)),"")</f>
        <v/>
      </c>
      <c r="B91" s="89" t="str">
        <f>IF($A91="","",VLOOKUP($A91,'Annex 2 Designated EHV charges'!$D:$O,2,0))</f>
        <v/>
      </c>
      <c r="C91" s="90" t="str">
        <f>IF($A91="","",VLOOKUP($A91,'Annex 2 Designated EHV charges'!$D:$O,3,0))</f>
        <v/>
      </c>
      <c r="D91" s="89" t="str">
        <f>IF($A91="","",VLOOKUP($A91,'Annex 2 Designated EHV charges'!$D:$O,4,0))</f>
        <v/>
      </c>
      <c r="E91" s="91" t="str">
        <f>IFERROR(IF(VLOOKUP($A91,'Annex 2 Designated EHV charges'!$D:$P,10,FALSE)=0,"",VLOOKUP($A91,'Annex 2 Designated EHV charges'!$D:$P,10,FALSE)),"")</f>
        <v/>
      </c>
      <c r="F91" s="92" t="str">
        <f>IFERROR(IF(VLOOKUP($A91,'Annex 2 Designated EHV charges'!$D:$P,11,FALSE)=0,"",VLOOKUP($A91,'Annex 2 Designated EHV charges'!$D:$P,11,FALSE)),"")</f>
        <v/>
      </c>
      <c r="G91" s="93" t="str">
        <f>IFERROR(IF(VLOOKUP($A91,'Annex 2 Designated EHV charges'!$D:$P,12,FALSE)=0,"",VLOOKUP($A91,'Annex 2 Designated EHV charges'!$D:$P,12,FALSE)),"")</f>
        <v/>
      </c>
      <c r="H91" s="93" t="str">
        <f>IFERROR(IF(VLOOKUP($A91,'Annex 2 Designated EHV charges'!$D:$P,13,FALSE)=0,"",VLOOKUP($A91,'Annex 2 Designated EHV charges'!$D:$P,13,FALSE)),"")</f>
        <v/>
      </c>
    </row>
    <row r="92" spans="1:8" x14ac:dyDescent="0.25">
      <c r="A92" s="90" t="str">
        <f t="array" ref="A92">IFERROR(INDEX('Annex 2 Designated EHV charges'!$D$12:$D$12, MATCH(0, IF(ISBLANK('Annex 2 Designated EHV charges'!$D$12:$D$12),1, COUNTIF(A$5:$A91, 'Annex 2 Designated EHV charges'!$D$12:$D$12)), 0)),"")</f>
        <v/>
      </c>
      <c r="B92" s="89" t="str">
        <f>IF($A92="","",VLOOKUP($A92,'Annex 2 Designated EHV charges'!$D:$O,2,0))</f>
        <v/>
      </c>
      <c r="C92" s="90" t="str">
        <f>IF($A92="","",VLOOKUP($A92,'Annex 2 Designated EHV charges'!$D:$O,3,0))</f>
        <v/>
      </c>
      <c r="D92" s="89" t="str">
        <f>IF($A92="","",VLOOKUP($A92,'Annex 2 Designated EHV charges'!$D:$O,4,0))</f>
        <v/>
      </c>
      <c r="E92" s="91" t="str">
        <f>IFERROR(IF(VLOOKUP($A92,'Annex 2 Designated EHV charges'!$D:$P,10,FALSE)=0,"",VLOOKUP($A92,'Annex 2 Designated EHV charges'!$D:$P,10,FALSE)),"")</f>
        <v/>
      </c>
      <c r="F92" s="92" t="str">
        <f>IFERROR(IF(VLOOKUP($A92,'Annex 2 Designated EHV charges'!$D:$P,11,FALSE)=0,"",VLOOKUP($A92,'Annex 2 Designated EHV charges'!$D:$P,11,FALSE)),"")</f>
        <v/>
      </c>
      <c r="G92" s="93" t="str">
        <f>IFERROR(IF(VLOOKUP($A92,'Annex 2 Designated EHV charges'!$D:$P,12,FALSE)=0,"",VLOOKUP($A92,'Annex 2 Designated EHV charges'!$D:$P,12,FALSE)),"")</f>
        <v/>
      </c>
      <c r="H92" s="93" t="str">
        <f>IFERROR(IF(VLOOKUP($A92,'Annex 2 Designated EHV charges'!$D:$P,13,FALSE)=0,"",VLOOKUP($A92,'Annex 2 Designated EHV charges'!$D:$P,13,FALSE)),"")</f>
        <v/>
      </c>
    </row>
    <row r="93" spans="1:8" x14ac:dyDescent="0.25">
      <c r="A93" s="90" t="str">
        <f t="array" ref="A93">IFERROR(INDEX('Annex 2 Designated EHV charges'!$D$12:$D$12, MATCH(0, IF(ISBLANK('Annex 2 Designated EHV charges'!$D$12:$D$12),1, COUNTIF(A$5:$A92, 'Annex 2 Designated EHV charges'!$D$12:$D$12)), 0)),"")</f>
        <v/>
      </c>
      <c r="B93" s="89" t="str">
        <f>IF($A93="","",VLOOKUP($A93,'Annex 2 Designated EHV charges'!$D:$O,2,0))</f>
        <v/>
      </c>
      <c r="C93" s="90" t="str">
        <f>IF($A93="","",VLOOKUP($A93,'Annex 2 Designated EHV charges'!$D:$O,3,0))</f>
        <v/>
      </c>
      <c r="D93" s="89" t="str">
        <f>IF($A93="","",VLOOKUP($A93,'Annex 2 Designated EHV charges'!$D:$O,4,0))</f>
        <v/>
      </c>
      <c r="E93" s="91" t="str">
        <f>IFERROR(IF(VLOOKUP($A93,'Annex 2 Designated EHV charges'!$D:$P,10,FALSE)=0,"",VLOOKUP($A93,'Annex 2 Designated EHV charges'!$D:$P,10,FALSE)),"")</f>
        <v/>
      </c>
      <c r="F93" s="92" t="str">
        <f>IFERROR(IF(VLOOKUP($A93,'Annex 2 Designated EHV charges'!$D:$P,11,FALSE)=0,"",VLOOKUP($A93,'Annex 2 Designated EHV charges'!$D:$P,11,FALSE)),"")</f>
        <v/>
      </c>
      <c r="G93" s="93" t="str">
        <f>IFERROR(IF(VLOOKUP($A93,'Annex 2 Designated EHV charges'!$D:$P,12,FALSE)=0,"",VLOOKUP($A93,'Annex 2 Designated EHV charges'!$D:$P,12,FALSE)),"")</f>
        <v/>
      </c>
      <c r="H93" s="93" t="str">
        <f>IFERROR(IF(VLOOKUP($A93,'Annex 2 Designated EHV charges'!$D:$P,13,FALSE)=0,"",VLOOKUP($A93,'Annex 2 Designated EHV charges'!$D:$P,13,FALSE)),"")</f>
        <v/>
      </c>
    </row>
    <row r="94" spans="1:8" x14ac:dyDescent="0.25">
      <c r="A94" s="90" t="str">
        <f t="array" ref="A94">IFERROR(INDEX('Annex 2 Designated EHV charges'!$D$12:$D$12, MATCH(0, IF(ISBLANK('Annex 2 Designated EHV charges'!$D$12:$D$12),1, COUNTIF(A$5:$A93, 'Annex 2 Designated EHV charges'!$D$12:$D$12)), 0)),"")</f>
        <v/>
      </c>
      <c r="B94" s="89" t="str">
        <f>IF($A94="","",VLOOKUP($A94,'Annex 2 Designated EHV charges'!$D:$O,2,0))</f>
        <v/>
      </c>
      <c r="C94" s="90" t="str">
        <f>IF($A94="","",VLOOKUP($A94,'Annex 2 Designated EHV charges'!$D:$O,3,0))</f>
        <v/>
      </c>
      <c r="D94" s="89" t="str">
        <f>IF($A94="","",VLOOKUP($A94,'Annex 2 Designated EHV charges'!$D:$O,4,0))</f>
        <v/>
      </c>
      <c r="E94" s="91" t="str">
        <f>IFERROR(IF(VLOOKUP($A94,'Annex 2 Designated EHV charges'!$D:$P,10,FALSE)=0,"",VLOOKUP($A94,'Annex 2 Designated EHV charges'!$D:$P,10,FALSE)),"")</f>
        <v/>
      </c>
      <c r="F94" s="92" t="str">
        <f>IFERROR(IF(VLOOKUP($A94,'Annex 2 Designated EHV charges'!$D:$P,11,FALSE)=0,"",VLOOKUP($A94,'Annex 2 Designated EHV charges'!$D:$P,11,FALSE)),"")</f>
        <v/>
      </c>
      <c r="G94" s="93" t="str">
        <f>IFERROR(IF(VLOOKUP($A94,'Annex 2 Designated EHV charges'!$D:$P,12,FALSE)=0,"",VLOOKUP($A94,'Annex 2 Designated EHV charges'!$D:$P,12,FALSE)),"")</f>
        <v/>
      </c>
      <c r="H94" s="93" t="str">
        <f>IFERROR(IF(VLOOKUP($A94,'Annex 2 Designated EHV charges'!$D:$P,13,FALSE)=0,"",VLOOKUP($A94,'Annex 2 Designated EHV charges'!$D:$P,13,FALSE)),"")</f>
        <v/>
      </c>
    </row>
    <row r="95" spans="1:8" x14ac:dyDescent="0.25">
      <c r="A95" s="90" t="str">
        <f t="array" ref="A95">IFERROR(INDEX('Annex 2 Designated EHV charges'!$D$12:$D$12, MATCH(0, IF(ISBLANK('Annex 2 Designated EHV charges'!$D$12:$D$12),1, COUNTIF(A$5:$A94, 'Annex 2 Designated EHV charges'!$D$12:$D$12)), 0)),"")</f>
        <v/>
      </c>
      <c r="B95" s="89" t="str">
        <f>IF($A95="","",VLOOKUP($A95,'Annex 2 Designated EHV charges'!$D:$O,2,0))</f>
        <v/>
      </c>
      <c r="C95" s="90" t="str">
        <f>IF($A95="","",VLOOKUP($A95,'Annex 2 Designated EHV charges'!$D:$O,3,0))</f>
        <v/>
      </c>
      <c r="D95" s="89" t="str">
        <f>IF($A95="","",VLOOKUP($A95,'Annex 2 Designated EHV charges'!$D:$O,4,0))</f>
        <v/>
      </c>
      <c r="E95" s="91" t="str">
        <f>IFERROR(IF(VLOOKUP($A95,'Annex 2 Designated EHV charges'!$D:$P,10,FALSE)=0,"",VLOOKUP($A95,'Annex 2 Designated EHV charges'!$D:$P,10,FALSE)),"")</f>
        <v/>
      </c>
      <c r="F95" s="92" t="str">
        <f>IFERROR(IF(VLOOKUP($A95,'Annex 2 Designated EHV charges'!$D:$P,11,FALSE)=0,"",VLOOKUP($A95,'Annex 2 Designated EHV charges'!$D:$P,11,FALSE)),"")</f>
        <v/>
      </c>
      <c r="G95" s="93" t="str">
        <f>IFERROR(IF(VLOOKUP($A95,'Annex 2 Designated EHV charges'!$D:$P,12,FALSE)=0,"",VLOOKUP($A95,'Annex 2 Designated EHV charges'!$D:$P,12,FALSE)),"")</f>
        <v/>
      </c>
      <c r="H95" s="93" t="str">
        <f>IFERROR(IF(VLOOKUP($A95,'Annex 2 Designated EHV charges'!$D:$P,13,FALSE)=0,"",VLOOKUP($A95,'Annex 2 Designated EHV charges'!$D:$P,13,FALSE)),"")</f>
        <v/>
      </c>
    </row>
    <row r="96" spans="1:8" x14ac:dyDescent="0.25">
      <c r="A96" s="90" t="str">
        <f t="array" ref="A96">IFERROR(INDEX('Annex 2 Designated EHV charges'!$D$12:$D$12, MATCH(0, IF(ISBLANK('Annex 2 Designated EHV charges'!$D$12:$D$12),1, COUNTIF(A$5:$A95, 'Annex 2 Designated EHV charges'!$D$12:$D$12)), 0)),"")</f>
        <v/>
      </c>
      <c r="B96" s="89" t="str">
        <f>IF($A96="","",VLOOKUP($A96,'Annex 2 Designated EHV charges'!$D:$O,2,0))</f>
        <v/>
      </c>
      <c r="C96" s="90" t="str">
        <f>IF($A96="","",VLOOKUP($A96,'Annex 2 Designated EHV charges'!$D:$O,3,0))</f>
        <v/>
      </c>
      <c r="D96" s="89" t="str">
        <f>IF($A96="","",VLOOKUP($A96,'Annex 2 Designated EHV charges'!$D:$O,4,0))</f>
        <v/>
      </c>
      <c r="E96" s="91" t="str">
        <f>IFERROR(IF(VLOOKUP($A96,'Annex 2 Designated EHV charges'!$D:$P,10,FALSE)=0,"",VLOOKUP($A96,'Annex 2 Designated EHV charges'!$D:$P,10,FALSE)),"")</f>
        <v/>
      </c>
      <c r="F96" s="92" t="str">
        <f>IFERROR(IF(VLOOKUP($A96,'Annex 2 Designated EHV charges'!$D:$P,11,FALSE)=0,"",VLOOKUP($A96,'Annex 2 Designated EHV charges'!$D:$P,11,FALSE)),"")</f>
        <v/>
      </c>
      <c r="G96" s="93" t="str">
        <f>IFERROR(IF(VLOOKUP($A96,'Annex 2 Designated EHV charges'!$D:$P,12,FALSE)=0,"",VLOOKUP($A96,'Annex 2 Designated EHV charges'!$D:$P,12,FALSE)),"")</f>
        <v/>
      </c>
      <c r="H96" s="93" t="str">
        <f>IFERROR(IF(VLOOKUP($A96,'Annex 2 Designated EHV charges'!$D:$P,13,FALSE)=0,"",VLOOKUP($A96,'Annex 2 Designated EHV charges'!$D:$P,13,FALSE)),"")</f>
        <v/>
      </c>
    </row>
    <row r="97" spans="1:8" x14ac:dyDescent="0.25">
      <c r="A97" s="90" t="str">
        <f t="array" ref="A97">IFERROR(INDEX('Annex 2 Designated EHV charges'!$D$12:$D$12, MATCH(0, IF(ISBLANK('Annex 2 Designated EHV charges'!$D$12:$D$12),1, COUNTIF(A$5:$A96, 'Annex 2 Designated EHV charges'!$D$12:$D$12)), 0)),"")</f>
        <v/>
      </c>
      <c r="B97" s="89" t="str">
        <f>IF($A97="","",VLOOKUP($A97,'Annex 2 Designated EHV charges'!$D:$O,2,0))</f>
        <v/>
      </c>
      <c r="C97" s="90" t="str">
        <f>IF($A97="","",VLOOKUP($A97,'Annex 2 Designated EHV charges'!$D:$O,3,0))</f>
        <v/>
      </c>
      <c r="D97" s="89" t="str">
        <f>IF($A97="","",VLOOKUP($A97,'Annex 2 Designated EHV charges'!$D:$O,4,0))</f>
        <v/>
      </c>
      <c r="E97" s="91" t="str">
        <f>IFERROR(IF(VLOOKUP($A97,'Annex 2 Designated EHV charges'!$D:$P,10,FALSE)=0,"",VLOOKUP($A97,'Annex 2 Designated EHV charges'!$D:$P,10,FALSE)),"")</f>
        <v/>
      </c>
      <c r="F97" s="92" t="str">
        <f>IFERROR(IF(VLOOKUP($A97,'Annex 2 Designated EHV charges'!$D:$P,11,FALSE)=0,"",VLOOKUP($A97,'Annex 2 Designated EHV charges'!$D:$P,11,FALSE)),"")</f>
        <v/>
      </c>
      <c r="G97" s="93" t="str">
        <f>IFERROR(IF(VLOOKUP($A97,'Annex 2 Designated EHV charges'!$D:$P,12,FALSE)=0,"",VLOOKUP($A97,'Annex 2 Designated EHV charges'!$D:$P,12,FALSE)),"")</f>
        <v/>
      </c>
      <c r="H97" s="93" t="str">
        <f>IFERROR(IF(VLOOKUP($A97,'Annex 2 Designated EHV charges'!$D:$P,13,FALSE)=0,"",VLOOKUP($A97,'Annex 2 Designated EHV charges'!$D:$P,13,FALSE)),"")</f>
        <v/>
      </c>
    </row>
    <row r="98" spans="1:8" x14ac:dyDescent="0.25">
      <c r="A98" s="90" t="str">
        <f t="array" ref="A98">IFERROR(INDEX('Annex 2 Designated EHV charges'!$D$12:$D$12, MATCH(0, IF(ISBLANK('Annex 2 Designated EHV charges'!$D$12:$D$12),1, COUNTIF(A$5:$A97, 'Annex 2 Designated EHV charges'!$D$12:$D$12)), 0)),"")</f>
        <v/>
      </c>
      <c r="B98" s="89" t="str">
        <f>IF($A98="","",VLOOKUP($A98,'Annex 2 Designated EHV charges'!$D:$O,2,0))</f>
        <v/>
      </c>
      <c r="C98" s="90" t="str">
        <f>IF($A98="","",VLOOKUP($A98,'Annex 2 Designated EHV charges'!$D:$O,3,0))</f>
        <v/>
      </c>
      <c r="D98" s="89" t="str">
        <f>IF($A98="","",VLOOKUP($A98,'Annex 2 Designated EHV charges'!$D:$O,4,0))</f>
        <v/>
      </c>
      <c r="E98" s="91" t="str">
        <f>IFERROR(IF(VLOOKUP($A98,'Annex 2 Designated EHV charges'!$D:$P,10,FALSE)=0,"",VLOOKUP($A98,'Annex 2 Designated EHV charges'!$D:$P,10,FALSE)),"")</f>
        <v/>
      </c>
      <c r="F98" s="92" t="str">
        <f>IFERROR(IF(VLOOKUP($A98,'Annex 2 Designated EHV charges'!$D:$P,11,FALSE)=0,"",VLOOKUP($A98,'Annex 2 Designated EHV charges'!$D:$P,11,FALSE)),"")</f>
        <v/>
      </c>
      <c r="G98" s="93" t="str">
        <f>IFERROR(IF(VLOOKUP($A98,'Annex 2 Designated EHV charges'!$D:$P,12,FALSE)=0,"",VLOOKUP($A98,'Annex 2 Designated EHV charges'!$D:$P,12,FALSE)),"")</f>
        <v/>
      </c>
      <c r="H98" s="93" t="str">
        <f>IFERROR(IF(VLOOKUP($A98,'Annex 2 Designated EHV charges'!$D:$P,13,FALSE)=0,"",VLOOKUP($A98,'Annex 2 Designated EHV charges'!$D:$P,13,FALSE)),"")</f>
        <v/>
      </c>
    </row>
    <row r="99" spans="1:8" x14ac:dyDescent="0.25">
      <c r="A99" s="90" t="str">
        <f t="array" ref="A99">IFERROR(INDEX('Annex 2 Designated EHV charges'!$D$12:$D$12, MATCH(0, IF(ISBLANK('Annex 2 Designated EHV charges'!$D$12:$D$12),1, COUNTIF(A$5:$A98, 'Annex 2 Designated EHV charges'!$D$12:$D$12)), 0)),"")</f>
        <v/>
      </c>
      <c r="B99" s="89" t="str">
        <f>IF($A99="","",VLOOKUP($A99,'Annex 2 Designated EHV charges'!$D:$O,2,0))</f>
        <v/>
      </c>
      <c r="C99" s="90" t="str">
        <f>IF($A99="","",VLOOKUP($A99,'Annex 2 Designated EHV charges'!$D:$O,3,0))</f>
        <v/>
      </c>
      <c r="D99" s="89" t="str">
        <f>IF($A99="","",VLOOKUP($A99,'Annex 2 Designated EHV charges'!$D:$O,4,0))</f>
        <v/>
      </c>
      <c r="E99" s="91" t="str">
        <f>IFERROR(IF(VLOOKUP($A99,'Annex 2 Designated EHV charges'!$D:$P,10,FALSE)=0,"",VLOOKUP($A99,'Annex 2 Designated EHV charges'!$D:$P,10,FALSE)),"")</f>
        <v/>
      </c>
      <c r="F99" s="92" t="str">
        <f>IFERROR(IF(VLOOKUP($A99,'Annex 2 Designated EHV charges'!$D:$P,11,FALSE)=0,"",VLOOKUP($A99,'Annex 2 Designated EHV charges'!$D:$P,11,FALSE)),"")</f>
        <v/>
      </c>
      <c r="G99" s="93" t="str">
        <f>IFERROR(IF(VLOOKUP($A99,'Annex 2 Designated EHV charges'!$D:$P,12,FALSE)=0,"",VLOOKUP($A99,'Annex 2 Designated EHV charges'!$D:$P,12,FALSE)),"")</f>
        <v/>
      </c>
      <c r="H99" s="93" t="str">
        <f>IFERROR(IF(VLOOKUP($A99,'Annex 2 Designated EHV charges'!$D:$P,13,FALSE)=0,"",VLOOKUP($A99,'Annex 2 Designated EHV charges'!$D:$P,13,FALSE)),"")</f>
        <v/>
      </c>
    </row>
    <row r="100" spans="1:8" x14ac:dyDescent="0.25">
      <c r="A100" s="90" t="str">
        <f t="array" ref="A100">IFERROR(INDEX('Annex 2 Designated EHV charges'!$D$12:$D$12, MATCH(0, IF(ISBLANK('Annex 2 Designated EHV charges'!$D$12:$D$12),1, COUNTIF(A$5:$A99, 'Annex 2 Designated EHV charges'!$D$12:$D$12)), 0)),"")</f>
        <v/>
      </c>
      <c r="B100" s="89" t="str">
        <f>IF($A100="","",VLOOKUP($A100,'Annex 2 Designated EHV charges'!$D:$O,2,0))</f>
        <v/>
      </c>
      <c r="C100" s="90" t="str">
        <f>IF($A100="","",VLOOKUP($A100,'Annex 2 Designated EHV charges'!$D:$O,3,0))</f>
        <v/>
      </c>
      <c r="D100" s="89" t="str">
        <f>IF($A100="","",VLOOKUP($A100,'Annex 2 Designated EHV charges'!$D:$O,4,0))</f>
        <v/>
      </c>
      <c r="E100" s="91" t="str">
        <f>IFERROR(IF(VLOOKUP($A100,'Annex 2 Designated EHV charges'!$D:$P,10,FALSE)=0,"",VLOOKUP($A100,'Annex 2 Designated EHV charges'!$D:$P,10,FALSE)),"")</f>
        <v/>
      </c>
      <c r="F100" s="92" t="str">
        <f>IFERROR(IF(VLOOKUP($A100,'Annex 2 Designated EHV charges'!$D:$P,11,FALSE)=0,"",VLOOKUP($A100,'Annex 2 Designated EHV charges'!$D:$P,11,FALSE)),"")</f>
        <v/>
      </c>
      <c r="G100" s="93" t="str">
        <f>IFERROR(IF(VLOOKUP($A100,'Annex 2 Designated EHV charges'!$D:$P,12,FALSE)=0,"",VLOOKUP($A100,'Annex 2 Designated EHV charges'!$D:$P,12,FALSE)),"")</f>
        <v/>
      </c>
      <c r="H100" s="93" t="str">
        <f>IFERROR(IF(VLOOKUP($A100,'Annex 2 Designated EHV charges'!$D:$P,13,FALSE)=0,"",VLOOKUP($A100,'Annex 2 Designated EHV charges'!$D:$P,13,FALSE)),"")</f>
        <v/>
      </c>
    </row>
    <row r="101" spans="1:8" x14ac:dyDescent="0.25">
      <c r="A101" s="90" t="str">
        <f t="array" ref="A101">IFERROR(INDEX('Annex 2 Designated EHV charges'!$D$12:$D$12, MATCH(0, IF(ISBLANK('Annex 2 Designated EHV charges'!$D$12:$D$12),1, COUNTIF(A$5:$A100, 'Annex 2 Designated EHV charges'!$D$12:$D$12)), 0)),"")</f>
        <v/>
      </c>
      <c r="B101" s="89" t="str">
        <f>IF($A101="","",VLOOKUP($A101,'Annex 2 Designated EHV charges'!$D:$O,2,0))</f>
        <v/>
      </c>
      <c r="C101" s="90" t="str">
        <f>IF($A101="","",VLOOKUP($A101,'Annex 2 Designated EHV charges'!$D:$O,3,0))</f>
        <v/>
      </c>
      <c r="D101" s="89" t="str">
        <f>IF($A101="","",VLOOKUP($A101,'Annex 2 Designated EHV charges'!$D:$O,4,0))</f>
        <v/>
      </c>
      <c r="E101" s="91" t="str">
        <f>IFERROR(IF(VLOOKUP($A101,'Annex 2 Designated EHV charges'!$D:$P,10,FALSE)=0,"",VLOOKUP($A101,'Annex 2 Designated EHV charges'!$D:$P,10,FALSE)),"")</f>
        <v/>
      </c>
      <c r="F101" s="92" t="str">
        <f>IFERROR(IF(VLOOKUP($A101,'Annex 2 Designated EHV charges'!$D:$P,11,FALSE)=0,"",VLOOKUP($A101,'Annex 2 Designated EHV charges'!$D:$P,11,FALSE)),"")</f>
        <v/>
      </c>
      <c r="G101" s="93" t="str">
        <f>IFERROR(IF(VLOOKUP($A101,'Annex 2 Designated EHV charges'!$D:$P,12,FALSE)=0,"",VLOOKUP($A101,'Annex 2 Designated EHV charges'!$D:$P,12,FALSE)),"")</f>
        <v/>
      </c>
      <c r="H101" s="93" t="str">
        <f>IFERROR(IF(VLOOKUP($A101,'Annex 2 Designated EHV charges'!$D:$P,13,FALSE)=0,"",VLOOKUP($A101,'Annex 2 Designated EHV charges'!$D:$P,13,FALSE)),"")</f>
        <v/>
      </c>
    </row>
    <row r="102" spans="1:8" x14ac:dyDescent="0.25">
      <c r="A102" s="90" t="str">
        <f t="array" ref="A102">IFERROR(INDEX('Annex 2 Designated EHV charges'!$D$12:$D$12, MATCH(0, IF(ISBLANK('Annex 2 Designated EHV charges'!$D$12:$D$12),1, COUNTIF(A$5:$A101, 'Annex 2 Designated EHV charges'!$D$12:$D$12)), 0)),"")</f>
        <v/>
      </c>
      <c r="B102" s="89" t="str">
        <f>IF($A102="","",VLOOKUP($A102,'Annex 2 Designated EHV charges'!$D:$O,2,0))</f>
        <v/>
      </c>
      <c r="C102" s="90" t="str">
        <f>IF($A102="","",VLOOKUP($A102,'Annex 2 Designated EHV charges'!$D:$O,3,0))</f>
        <v/>
      </c>
      <c r="D102" s="89" t="str">
        <f>IF($A102="","",VLOOKUP($A102,'Annex 2 Designated EHV charges'!$D:$O,4,0))</f>
        <v/>
      </c>
      <c r="E102" s="91" t="str">
        <f>IFERROR(IF(VLOOKUP($A102,'Annex 2 Designated EHV charges'!$D:$P,10,FALSE)=0,"",VLOOKUP($A102,'Annex 2 Designated EHV charges'!$D:$P,10,FALSE)),"")</f>
        <v/>
      </c>
      <c r="F102" s="92" t="str">
        <f>IFERROR(IF(VLOOKUP($A102,'Annex 2 Designated EHV charges'!$D:$P,11,FALSE)=0,"",VLOOKUP($A102,'Annex 2 Designated EHV charges'!$D:$P,11,FALSE)),"")</f>
        <v/>
      </c>
      <c r="G102" s="93" t="str">
        <f>IFERROR(IF(VLOOKUP($A102,'Annex 2 Designated EHV charges'!$D:$P,12,FALSE)=0,"",VLOOKUP($A102,'Annex 2 Designated EHV charges'!$D:$P,12,FALSE)),"")</f>
        <v/>
      </c>
      <c r="H102" s="93" t="str">
        <f>IFERROR(IF(VLOOKUP($A102,'Annex 2 Designated EHV charges'!$D:$P,13,FALSE)=0,"",VLOOKUP($A102,'Annex 2 Designated EHV charges'!$D:$P,13,FALSE)),"")</f>
        <v/>
      </c>
    </row>
    <row r="103" spans="1:8" x14ac:dyDescent="0.25">
      <c r="A103" s="90" t="str">
        <f t="array" ref="A103">IFERROR(INDEX('Annex 2 Designated EHV charges'!$D$12:$D$12, MATCH(0, IF(ISBLANK('Annex 2 Designated EHV charges'!$D$12:$D$12),1, COUNTIF(A$5:$A102, 'Annex 2 Designated EHV charges'!$D$12:$D$12)), 0)),"")</f>
        <v/>
      </c>
      <c r="B103" s="89" t="str">
        <f>IF($A103="","",VLOOKUP($A103,'Annex 2 Designated EHV charges'!$D:$O,2,0))</f>
        <v/>
      </c>
      <c r="C103" s="90" t="str">
        <f>IF($A103="","",VLOOKUP($A103,'Annex 2 Designated EHV charges'!$D:$O,3,0))</f>
        <v/>
      </c>
      <c r="D103" s="89" t="str">
        <f>IF($A103="","",VLOOKUP($A103,'Annex 2 Designated EHV charges'!$D:$O,4,0))</f>
        <v/>
      </c>
      <c r="E103" s="91" t="str">
        <f>IFERROR(IF(VLOOKUP($A103,'Annex 2 Designated EHV charges'!$D:$P,10,FALSE)=0,"",VLOOKUP($A103,'Annex 2 Designated EHV charges'!$D:$P,10,FALSE)),"")</f>
        <v/>
      </c>
      <c r="F103" s="92" t="str">
        <f>IFERROR(IF(VLOOKUP($A103,'Annex 2 Designated EHV charges'!$D:$P,11,FALSE)=0,"",VLOOKUP($A103,'Annex 2 Designated EHV charges'!$D:$P,11,FALSE)),"")</f>
        <v/>
      </c>
      <c r="G103" s="93" t="str">
        <f>IFERROR(IF(VLOOKUP($A103,'Annex 2 Designated EHV charges'!$D:$P,12,FALSE)=0,"",VLOOKUP($A103,'Annex 2 Designated EHV charges'!$D:$P,12,FALSE)),"")</f>
        <v/>
      </c>
      <c r="H103" s="93" t="str">
        <f>IFERROR(IF(VLOOKUP($A103,'Annex 2 Designated EHV charges'!$D:$P,13,FALSE)=0,"",VLOOKUP($A103,'Annex 2 Designated EHV charges'!$D:$P,13,FALSE)),"")</f>
        <v/>
      </c>
    </row>
    <row r="104" spans="1:8" x14ac:dyDescent="0.25">
      <c r="A104" s="90" t="str">
        <f t="array" ref="A104">IFERROR(INDEX('Annex 2 Designated EHV charges'!$D$12:$D$12, MATCH(0, IF(ISBLANK('Annex 2 Designated EHV charges'!$D$12:$D$12),1, COUNTIF(A$5:$A103, 'Annex 2 Designated EHV charges'!$D$12:$D$12)), 0)),"")</f>
        <v/>
      </c>
      <c r="B104" s="89" t="str">
        <f>IF($A104="","",VLOOKUP($A104,'Annex 2 Designated EHV charges'!$D:$O,2,0))</f>
        <v/>
      </c>
      <c r="C104" s="90" t="str">
        <f>IF($A104="","",VLOOKUP($A104,'Annex 2 Designated EHV charges'!$D:$O,3,0))</f>
        <v/>
      </c>
      <c r="D104" s="89" t="str">
        <f>IF($A104="","",VLOOKUP($A104,'Annex 2 Designated EHV charges'!$D:$O,4,0))</f>
        <v/>
      </c>
      <c r="E104" s="91" t="str">
        <f>IFERROR(IF(VLOOKUP($A104,'Annex 2 Designated EHV charges'!$D:$P,10,FALSE)=0,"",VLOOKUP($A104,'Annex 2 Designated EHV charges'!$D:$P,10,FALSE)),"")</f>
        <v/>
      </c>
      <c r="F104" s="92" t="str">
        <f>IFERROR(IF(VLOOKUP($A104,'Annex 2 Designated EHV charges'!$D:$P,11,FALSE)=0,"",VLOOKUP($A104,'Annex 2 Designated EHV charges'!$D:$P,11,FALSE)),"")</f>
        <v/>
      </c>
      <c r="G104" s="93" t="str">
        <f>IFERROR(IF(VLOOKUP($A104,'Annex 2 Designated EHV charges'!$D:$P,12,FALSE)=0,"",VLOOKUP($A104,'Annex 2 Designated EHV charges'!$D:$P,12,FALSE)),"")</f>
        <v/>
      </c>
      <c r="H104" s="93" t="str">
        <f>IFERROR(IF(VLOOKUP($A104,'Annex 2 Designated EHV charges'!$D:$P,13,FALSE)=0,"",VLOOKUP($A104,'Annex 2 Designated EHV charges'!$D:$P,13,FALSE)),"")</f>
        <v/>
      </c>
    </row>
    <row r="105" spans="1:8" x14ac:dyDescent="0.25">
      <c r="A105" s="90" t="str">
        <f t="array" ref="A105">IFERROR(INDEX('Annex 2 Designated EHV charges'!$D$12:$D$12, MATCH(0, IF(ISBLANK('Annex 2 Designated EHV charges'!$D$12:$D$12),1, COUNTIF(A$5:$A104, 'Annex 2 Designated EHV charges'!$D$12:$D$12)), 0)),"")</f>
        <v/>
      </c>
      <c r="B105" s="89" t="str">
        <f>IF($A105="","",VLOOKUP($A105,'Annex 2 Designated EHV charges'!$D:$O,2,0))</f>
        <v/>
      </c>
      <c r="C105" s="90" t="str">
        <f>IF($A105="","",VLOOKUP($A105,'Annex 2 Designated EHV charges'!$D:$O,3,0))</f>
        <v/>
      </c>
      <c r="D105" s="89" t="str">
        <f>IF($A105="","",VLOOKUP($A105,'Annex 2 Designated EHV charges'!$D:$O,4,0))</f>
        <v/>
      </c>
      <c r="E105" s="91" t="str">
        <f>IFERROR(IF(VLOOKUP($A105,'Annex 2 Designated EHV charges'!$D:$P,10,FALSE)=0,"",VLOOKUP($A105,'Annex 2 Designated EHV charges'!$D:$P,10,FALSE)),"")</f>
        <v/>
      </c>
      <c r="F105" s="92" t="str">
        <f>IFERROR(IF(VLOOKUP($A105,'Annex 2 Designated EHV charges'!$D:$P,11,FALSE)=0,"",VLOOKUP($A105,'Annex 2 Designated EHV charges'!$D:$P,11,FALSE)),"")</f>
        <v/>
      </c>
      <c r="G105" s="93" t="str">
        <f>IFERROR(IF(VLOOKUP($A105,'Annex 2 Designated EHV charges'!$D:$P,12,FALSE)=0,"",VLOOKUP($A105,'Annex 2 Designated EHV charges'!$D:$P,12,FALSE)),"")</f>
        <v/>
      </c>
      <c r="H105" s="93" t="str">
        <f>IFERROR(IF(VLOOKUP($A105,'Annex 2 Designated EHV charges'!$D:$P,13,FALSE)=0,"",VLOOKUP($A105,'Annex 2 Designated EHV charges'!$D:$P,13,FALSE)),"")</f>
        <v/>
      </c>
    </row>
    <row r="106" spans="1:8" x14ac:dyDescent="0.25">
      <c r="A106" s="90" t="str">
        <f t="array" ref="A106">IFERROR(INDEX('Annex 2 Designated EHV charges'!$D$12:$D$12, MATCH(0, IF(ISBLANK('Annex 2 Designated EHV charges'!$D$12:$D$12),1, COUNTIF(A$5:$A105, 'Annex 2 Designated EHV charges'!$D$12:$D$12)), 0)),"")</f>
        <v/>
      </c>
      <c r="B106" s="89" t="str">
        <f>IF($A106="","",VLOOKUP($A106,'Annex 2 Designated EHV charges'!$D:$O,2,0))</f>
        <v/>
      </c>
      <c r="C106" s="90" t="str">
        <f>IF($A106="","",VLOOKUP($A106,'Annex 2 Designated EHV charges'!$D:$O,3,0))</f>
        <v/>
      </c>
      <c r="D106" s="89" t="str">
        <f>IF($A106="","",VLOOKUP($A106,'Annex 2 Designated EHV charges'!$D:$O,4,0))</f>
        <v/>
      </c>
      <c r="E106" s="91" t="str">
        <f>IFERROR(IF(VLOOKUP($A106,'Annex 2 Designated EHV charges'!$D:$P,10,FALSE)=0,"",VLOOKUP($A106,'Annex 2 Designated EHV charges'!$D:$P,10,FALSE)),"")</f>
        <v/>
      </c>
      <c r="F106" s="92" t="str">
        <f>IFERROR(IF(VLOOKUP($A106,'Annex 2 Designated EHV charges'!$D:$P,11,FALSE)=0,"",VLOOKUP($A106,'Annex 2 Designated EHV charges'!$D:$P,11,FALSE)),"")</f>
        <v/>
      </c>
      <c r="G106" s="93" t="str">
        <f>IFERROR(IF(VLOOKUP($A106,'Annex 2 Designated EHV charges'!$D:$P,12,FALSE)=0,"",VLOOKUP($A106,'Annex 2 Designated EHV charges'!$D:$P,12,FALSE)),"")</f>
        <v/>
      </c>
      <c r="H106" s="93" t="str">
        <f>IFERROR(IF(VLOOKUP($A106,'Annex 2 Designated EHV charges'!$D:$P,13,FALSE)=0,"",VLOOKUP($A106,'Annex 2 Designated EHV charges'!$D:$P,13,FALSE)),"")</f>
        <v/>
      </c>
    </row>
    <row r="107" spans="1:8" x14ac:dyDescent="0.25">
      <c r="A107" s="90" t="str">
        <f t="array" ref="A107">IFERROR(INDEX('Annex 2 Designated EHV charges'!$D$12:$D$12, MATCH(0, IF(ISBLANK('Annex 2 Designated EHV charges'!$D$12:$D$12),1, COUNTIF(A$5:$A106, 'Annex 2 Designated EHV charges'!$D$12:$D$12)), 0)),"")</f>
        <v/>
      </c>
      <c r="B107" s="89" t="str">
        <f>IF($A107="","",VLOOKUP($A107,'Annex 2 Designated EHV charges'!$D:$O,2,0))</f>
        <v/>
      </c>
      <c r="C107" s="90" t="str">
        <f>IF($A107="","",VLOOKUP($A107,'Annex 2 Designated EHV charges'!$D:$O,3,0))</f>
        <v/>
      </c>
      <c r="D107" s="89" t="str">
        <f>IF($A107="","",VLOOKUP($A107,'Annex 2 Designated EHV charges'!$D:$O,4,0))</f>
        <v/>
      </c>
      <c r="E107" s="91" t="str">
        <f>IFERROR(IF(VLOOKUP($A107,'Annex 2 Designated EHV charges'!$D:$P,10,FALSE)=0,"",VLOOKUP($A107,'Annex 2 Designated EHV charges'!$D:$P,10,FALSE)),"")</f>
        <v/>
      </c>
      <c r="F107" s="92" t="str">
        <f>IFERROR(IF(VLOOKUP($A107,'Annex 2 Designated EHV charges'!$D:$P,11,FALSE)=0,"",VLOOKUP($A107,'Annex 2 Designated EHV charges'!$D:$P,11,FALSE)),"")</f>
        <v/>
      </c>
      <c r="G107" s="93" t="str">
        <f>IFERROR(IF(VLOOKUP($A107,'Annex 2 Designated EHV charges'!$D:$P,12,FALSE)=0,"",VLOOKUP($A107,'Annex 2 Designated EHV charges'!$D:$P,12,FALSE)),"")</f>
        <v/>
      </c>
      <c r="H107" s="93" t="str">
        <f>IFERROR(IF(VLOOKUP($A107,'Annex 2 Designated EHV charges'!$D:$P,13,FALSE)=0,"",VLOOKUP($A107,'Annex 2 Designated EHV charges'!$D:$P,13,FALSE)),"")</f>
        <v/>
      </c>
    </row>
    <row r="108" spans="1:8" x14ac:dyDescent="0.25">
      <c r="A108" s="90" t="str">
        <f t="array" ref="A108">IFERROR(INDEX('Annex 2 Designated EHV charges'!$D$12:$D$12, MATCH(0, IF(ISBLANK('Annex 2 Designated EHV charges'!$D$12:$D$12),1, COUNTIF(A$5:$A107, 'Annex 2 Designated EHV charges'!$D$12:$D$12)), 0)),"")</f>
        <v/>
      </c>
      <c r="B108" s="89" t="str">
        <f>IF($A108="","",VLOOKUP($A108,'Annex 2 Designated EHV charges'!$D:$O,2,0))</f>
        <v/>
      </c>
      <c r="C108" s="90" t="str">
        <f>IF($A108="","",VLOOKUP($A108,'Annex 2 Designated EHV charges'!$D:$O,3,0))</f>
        <v/>
      </c>
      <c r="D108" s="89" t="str">
        <f>IF($A108="","",VLOOKUP($A108,'Annex 2 Designated EHV charges'!$D:$O,4,0))</f>
        <v/>
      </c>
      <c r="E108" s="91" t="str">
        <f>IFERROR(IF(VLOOKUP($A108,'Annex 2 Designated EHV charges'!$D:$P,10,FALSE)=0,"",VLOOKUP($A108,'Annex 2 Designated EHV charges'!$D:$P,10,FALSE)),"")</f>
        <v/>
      </c>
      <c r="F108" s="92" t="str">
        <f>IFERROR(IF(VLOOKUP($A108,'Annex 2 Designated EHV charges'!$D:$P,11,FALSE)=0,"",VLOOKUP($A108,'Annex 2 Designated EHV charges'!$D:$P,11,FALSE)),"")</f>
        <v/>
      </c>
      <c r="G108" s="93" t="str">
        <f>IFERROR(IF(VLOOKUP($A108,'Annex 2 Designated EHV charges'!$D:$P,12,FALSE)=0,"",VLOOKUP($A108,'Annex 2 Designated EHV charges'!$D:$P,12,FALSE)),"")</f>
        <v/>
      </c>
      <c r="H108" s="93" t="str">
        <f>IFERROR(IF(VLOOKUP($A108,'Annex 2 Designated EHV charges'!$D:$P,13,FALSE)=0,"",VLOOKUP($A108,'Annex 2 Designated EHV charges'!$D:$P,13,FALSE)),"")</f>
        <v/>
      </c>
    </row>
    <row r="109" spans="1:8" x14ac:dyDescent="0.25">
      <c r="A109" s="90" t="str">
        <f t="array" ref="A109">IFERROR(INDEX('Annex 2 Designated EHV charges'!$D$12:$D$12, MATCH(0, IF(ISBLANK('Annex 2 Designated EHV charges'!$D$12:$D$12),1, COUNTIF(A$5:$A108, 'Annex 2 Designated EHV charges'!$D$12:$D$12)), 0)),"")</f>
        <v/>
      </c>
      <c r="B109" s="89" t="str">
        <f>IF($A109="","",VLOOKUP($A109,'Annex 2 Designated EHV charges'!$D:$O,2,0))</f>
        <v/>
      </c>
      <c r="C109" s="90" t="str">
        <f>IF($A109="","",VLOOKUP($A109,'Annex 2 Designated EHV charges'!$D:$O,3,0))</f>
        <v/>
      </c>
      <c r="D109" s="89" t="str">
        <f>IF($A109="","",VLOOKUP($A109,'Annex 2 Designated EHV charges'!$D:$O,4,0))</f>
        <v/>
      </c>
      <c r="E109" s="91" t="str">
        <f>IFERROR(IF(VLOOKUP($A109,'Annex 2 Designated EHV charges'!$D:$P,10,FALSE)=0,"",VLOOKUP($A109,'Annex 2 Designated EHV charges'!$D:$P,10,FALSE)),"")</f>
        <v/>
      </c>
      <c r="F109" s="92" t="str">
        <f>IFERROR(IF(VLOOKUP($A109,'Annex 2 Designated EHV charges'!$D:$P,11,FALSE)=0,"",VLOOKUP($A109,'Annex 2 Designated EHV charges'!$D:$P,11,FALSE)),"")</f>
        <v/>
      </c>
      <c r="G109" s="93" t="str">
        <f>IFERROR(IF(VLOOKUP($A109,'Annex 2 Designated EHV charges'!$D:$P,12,FALSE)=0,"",VLOOKUP($A109,'Annex 2 Designated EHV charges'!$D:$P,12,FALSE)),"")</f>
        <v/>
      </c>
      <c r="H109" s="93" t="str">
        <f>IFERROR(IF(VLOOKUP($A109,'Annex 2 Designated EHV charges'!$D:$P,13,FALSE)=0,"",VLOOKUP($A109,'Annex 2 Designated EHV charges'!$D:$P,13,FALSE)),"")</f>
        <v/>
      </c>
    </row>
    <row r="110" spans="1:8" x14ac:dyDescent="0.25">
      <c r="A110" s="90" t="str">
        <f t="array" ref="A110">IFERROR(INDEX('Annex 2 Designated EHV charges'!$D$12:$D$12, MATCH(0, IF(ISBLANK('Annex 2 Designated EHV charges'!$D$12:$D$12),1, COUNTIF(A$5:$A109, 'Annex 2 Designated EHV charges'!$D$12:$D$12)), 0)),"")</f>
        <v/>
      </c>
      <c r="B110" s="89" t="str">
        <f>IF($A110="","",VLOOKUP($A110,'Annex 2 Designated EHV charges'!$D:$O,2,0))</f>
        <v/>
      </c>
      <c r="C110" s="90" t="str">
        <f>IF($A110="","",VLOOKUP($A110,'Annex 2 Designated EHV charges'!$D:$O,3,0))</f>
        <v/>
      </c>
      <c r="D110" s="89" t="str">
        <f>IF($A110="","",VLOOKUP($A110,'Annex 2 Designated EHV charges'!$D:$O,4,0))</f>
        <v/>
      </c>
      <c r="E110" s="91" t="str">
        <f>IFERROR(IF(VLOOKUP($A110,'Annex 2 Designated EHV charges'!$D:$P,10,FALSE)=0,"",VLOOKUP($A110,'Annex 2 Designated EHV charges'!$D:$P,10,FALSE)),"")</f>
        <v/>
      </c>
      <c r="F110" s="92" t="str">
        <f>IFERROR(IF(VLOOKUP($A110,'Annex 2 Designated EHV charges'!$D:$P,11,FALSE)=0,"",VLOOKUP($A110,'Annex 2 Designated EHV charges'!$D:$P,11,FALSE)),"")</f>
        <v/>
      </c>
      <c r="G110" s="93" t="str">
        <f>IFERROR(IF(VLOOKUP($A110,'Annex 2 Designated EHV charges'!$D:$P,12,FALSE)=0,"",VLOOKUP($A110,'Annex 2 Designated EHV charges'!$D:$P,12,FALSE)),"")</f>
        <v/>
      </c>
      <c r="H110" s="93" t="str">
        <f>IFERROR(IF(VLOOKUP($A110,'Annex 2 Designated EHV charges'!$D:$P,13,FALSE)=0,"",VLOOKUP($A110,'Annex 2 Designated EHV charges'!$D:$P,13,FALSE)),"")</f>
        <v/>
      </c>
    </row>
    <row r="111" spans="1:8" x14ac:dyDescent="0.25">
      <c r="A111" s="90" t="str">
        <f t="array" ref="A111">IFERROR(INDEX('Annex 2 Designated EHV charges'!$D$12:$D$12, MATCH(0, IF(ISBLANK('Annex 2 Designated EHV charges'!$D$12:$D$12),1, COUNTIF(A$5:$A110, 'Annex 2 Designated EHV charges'!$D$12:$D$12)), 0)),"")</f>
        <v/>
      </c>
      <c r="B111" s="89" t="str">
        <f>IF($A111="","",VLOOKUP($A111,'Annex 2 Designated EHV charges'!$D:$O,2,0))</f>
        <v/>
      </c>
      <c r="C111" s="90" t="str">
        <f>IF($A111="","",VLOOKUP($A111,'Annex 2 Designated EHV charges'!$D:$O,3,0))</f>
        <v/>
      </c>
      <c r="D111" s="89" t="str">
        <f>IF($A111="","",VLOOKUP($A111,'Annex 2 Designated EHV charges'!$D:$O,4,0))</f>
        <v/>
      </c>
      <c r="E111" s="91" t="str">
        <f>IFERROR(IF(VLOOKUP($A111,'Annex 2 Designated EHV charges'!$D:$P,10,FALSE)=0,"",VLOOKUP($A111,'Annex 2 Designated EHV charges'!$D:$P,10,FALSE)),"")</f>
        <v/>
      </c>
      <c r="F111" s="92" t="str">
        <f>IFERROR(IF(VLOOKUP($A111,'Annex 2 Designated EHV charges'!$D:$P,11,FALSE)=0,"",VLOOKUP($A111,'Annex 2 Designated EHV charges'!$D:$P,11,FALSE)),"")</f>
        <v/>
      </c>
      <c r="G111" s="93" t="str">
        <f>IFERROR(IF(VLOOKUP($A111,'Annex 2 Designated EHV charges'!$D:$P,12,FALSE)=0,"",VLOOKUP($A111,'Annex 2 Designated EHV charges'!$D:$P,12,FALSE)),"")</f>
        <v/>
      </c>
      <c r="H111" s="93" t="str">
        <f>IFERROR(IF(VLOOKUP($A111,'Annex 2 Designated EHV charges'!$D:$P,13,FALSE)=0,"",VLOOKUP($A111,'Annex 2 Designated EHV charges'!$D:$P,13,FALSE)),"")</f>
        <v/>
      </c>
    </row>
    <row r="112" spans="1:8" x14ac:dyDescent="0.25">
      <c r="A112" s="90" t="str">
        <f t="array" ref="A112">IFERROR(INDEX('Annex 2 Designated EHV charges'!$D$12:$D$12, MATCH(0, IF(ISBLANK('Annex 2 Designated EHV charges'!$D$12:$D$12),1, COUNTIF(A$5:$A111, 'Annex 2 Designated EHV charges'!$D$12:$D$12)), 0)),"")</f>
        <v/>
      </c>
      <c r="B112" s="89" t="str">
        <f>IF($A112="","",VLOOKUP($A112,'Annex 2 Designated EHV charges'!$D:$O,2,0))</f>
        <v/>
      </c>
      <c r="C112" s="90" t="str">
        <f>IF($A112="","",VLOOKUP($A112,'Annex 2 Designated EHV charges'!$D:$O,3,0))</f>
        <v/>
      </c>
      <c r="D112" s="89" t="str">
        <f>IF($A112="","",VLOOKUP($A112,'Annex 2 Designated EHV charges'!$D:$O,4,0))</f>
        <v/>
      </c>
      <c r="E112" s="91" t="str">
        <f>IFERROR(IF(VLOOKUP($A112,'Annex 2 Designated EHV charges'!$D:$P,10,FALSE)=0,"",VLOOKUP($A112,'Annex 2 Designated EHV charges'!$D:$P,10,FALSE)),"")</f>
        <v/>
      </c>
      <c r="F112" s="92" t="str">
        <f>IFERROR(IF(VLOOKUP($A112,'Annex 2 Designated EHV charges'!$D:$P,11,FALSE)=0,"",VLOOKUP($A112,'Annex 2 Designated EHV charges'!$D:$P,11,FALSE)),"")</f>
        <v/>
      </c>
      <c r="G112" s="93" t="str">
        <f>IFERROR(IF(VLOOKUP($A112,'Annex 2 Designated EHV charges'!$D:$P,12,FALSE)=0,"",VLOOKUP($A112,'Annex 2 Designated EHV charges'!$D:$P,12,FALSE)),"")</f>
        <v/>
      </c>
      <c r="H112" s="93" t="str">
        <f>IFERROR(IF(VLOOKUP($A112,'Annex 2 Designated EHV charges'!$D:$P,13,FALSE)=0,"",VLOOKUP($A112,'Annex 2 Designated EHV charges'!$D:$P,13,FALSE)),"")</f>
        <v/>
      </c>
    </row>
    <row r="113" spans="1:8" x14ac:dyDescent="0.25">
      <c r="A113" s="90" t="str">
        <f t="array" ref="A113">IFERROR(INDEX('Annex 2 Designated EHV charges'!$D$12:$D$12, MATCH(0, IF(ISBLANK('Annex 2 Designated EHV charges'!$D$12:$D$12),1, COUNTIF(A$5:$A112, 'Annex 2 Designated EHV charges'!$D$12:$D$12)), 0)),"")</f>
        <v/>
      </c>
      <c r="B113" s="89" t="str">
        <f>IF($A113="","",VLOOKUP($A113,'Annex 2 Designated EHV charges'!$D:$O,2,0))</f>
        <v/>
      </c>
      <c r="C113" s="90" t="str">
        <f>IF($A113="","",VLOOKUP($A113,'Annex 2 Designated EHV charges'!$D:$O,3,0))</f>
        <v/>
      </c>
      <c r="D113" s="89" t="str">
        <f>IF($A113="","",VLOOKUP($A113,'Annex 2 Designated EHV charges'!$D:$O,4,0))</f>
        <v/>
      </c>
      <c r="E113" s="91" t="str">
        <f>IFERROR(IF(VLOOKUP($A113,'Annex 2 Designated EHV charges'!$D:$P,10,FALSE)=0,"",VLOOKUP($A113,'Annex 2 Designated EHV charges'!$D:$P,10,FALSE)),"")</f>
        <v/>
      </c>
      <c r="F113" s="92" t="str">
        <f>IFERROR(IF(VLOOKUP($A113,'Annex 2 Designated EHV charges'!$D:$P,11,FALSE)=0,"",VLOOKUP($A113,'Annex 2 Designated EHV charges'!$D:$P,11,FALSE)),"")</f>
        <v/>
      </c>
      <c r="G113" s="93" t="str">
        <f>IFERROR(IF(VLOOKUP($A113,'Annex 2 Designated EHV charges'!$D:$P,12,FALSE)=0,"",VLOOKUP($A113,'Annex 2 Designated EHV charges'!$D:$P,12,FALSE)),"")</f>
        <v/>
      </c>
      <c r="H113" s="93" t="str">
        <f>IFERROR(IF(VLOOKUP($A113,'Annex 2 Designated EHV charges'!$D:$P,13,FALSE)=0,"",VLOOKUP($A113,'Annex 2 Designated EHV charges'!$D:$P,13,FALSE)),"")</f>
        <v/>
      </c>
    </row>
    <row r="114" spans="1:8" x14ac:dyDescent="0.25">
      <c r="A114" s="90" t="str">
        <f t="array" ref="A114">IFERROR(INDEX('Annex 2 Designated EHV charges'!$D$12:$D$12, MATCH(0, IF(ISBLANK('Annex 2 Designated EHV charges'!$D$12:$D$12),1, COUNTIF(A$5:$A113, 'Annex 2 Designated EHV charges'!$D$12:$D$12)), 0)),"")</f>
        <v/>
      </c>
      <c r="B114" s="89" t="str">
        <f>IF($A114="","",VLOOKUP($A114,'Annex 2 Designated EHV charges'!$D:$O,2,0))</f>
        <v/>
      </c>
      <c r="C114" s="90" t="str">
        <f>IF($A114="","",VLOOKUP($A114,'Annex 2 Designated EHV charges'!$D:$O,3,0))</f>
        <v/>
      </c>
      <c r="D114" s="89" t="str">
        <f>IF($A114="","",VLOOKUP($A114,'Annex 2 Designated EHV charges'!$D:$O,4,0))</f>
        <v/>
      </c>
      <c r="E114" s="91" t="str">
        <f>IFERROR(IF(VLOOKUP($A114,'Annex 2 Designated EHV charges'!$D:$P,10,FALSE)=0,"",VLOOKUP($A114,'Annex 2 Designated EHV charges'!$D:$P,10,FALSE)),"")</f>
        <v/>
      </c>
      <c r="F114" s="92" t="str">
        <f>IFERROR(IF(VLOOKUP($A114,'Annex 2 Designated EHV charges'!$D:$P,11,FALSE)=0,"",VLOOKUP($A114,'Annex 2 Designated EHV charges'!$D:$P,11,FALSE)),"")</f>
        <v/>
      </c>
      <c r="G114" s="93" t="str">
        <f>IFERROR(IF(VLOOKUP($A114,'Annex 2 Designated EHV charges'!$D:$P,12,FALSE)=0,"",VLOOKUP($A114,'Annex 2 Designated EHV charges'!$D:$P,12,FALSE)),"")</f>
        <v/>
      </c>
      <c r="H114" s="93" t="str">
        <f>IFERROR(IF(VLOOKUP($A114,'Annex 2 Designated EHV charges'!$D:$P,13,FALSE)=0,"",VLOOKUP($A114,'Annex 2 Designated EHV charges'!$D:$P,13,FALSE)),"")</f>
        <v/>
      </c>
    </row>
    <row r="115" spans="1:8" x14ac:dyDescent="0.25">
      <c r="A115" s="90" t="str">
        <f t="array" ref="A115">IFERROR(INDEX('Annex 2 Designated EHV charges'!$D$12:$D$12, MATCH(0, IF(ISBLANK('Annex 2 Designated EHV charges'!$D$12:$D$12),1, COUNTIF(A$5:$A114, 'Annex 2 Designated EHV charges'!$D$12:$D$12)), 0)),"")</f>
        <v/>
      </c>
      <c r="B115" s="89" t="str">
        <f>IF($A115="","",VLOOKUP($A115,'Annex 2 Designated EHV charges'!$D:$O,2,0))</f>
        <v/>
      </c>
      <c r="C115" s="90" t="str">
        <f>IF($A115="","",VLOOKUP($A115,'Annex 2 Designated EHV charges'!$D:$O,3,0))</f>
        <v/>
      </c>
      <c r="D115" s="89" t="str">
        <f>IF($A115="","",VLOOKUP($A115,'Annex 2 Designated EHV charges'!$D:$O,4,0))</f>
        <v/>
      </c>
      <c r="E115" s="91" t="str">
        <f>IFERROR(IF(VLOOKUP($A115,'Annex 2 Designated EHV charges'!$D:$P,10,FALSE)=0,"",VLOOKUP($A115,'Annex 2 Designated EHV charges'!$D:$P,10,FALSE)),"")</f>
        <v/>
      </c>
      <c r="F115" s="92" t="str">
        <f>IFERROR(IF(VLOOKUP($A115,'Annex 2 Designated EHV charges'!$D:$P,11,FALSE)=0,"",VLOOKUP($A115,'Annex 2 Designated EHV charges'!$D:$P,11,FALSE)),"")</f>
        <v/>
      </c>
      <c r="G115" s="93" t="str">
        <f>IFERROR(IF(VLOOKUP($A115,'Annex 2 Designated EHV charges'!$D:$P,12,FALSE)=0,"",VLOOKUP($A115,'Annex 2 Designated EHV charges'!$D:$P,12,FALSE)),"")</f>
        <v/>
      </c>
      <c r="H115" s="93" t="str">
        <f>IFERROR(IF(VLOOKUP($A115,'Annex 2 Designated EHV charges'!$D:$P,13,FALSE)=0,"",VLOOKUP($A115,'Annex 2 Designated EHV charges'!$D:$P,13,FALSE)),"")</f>
        <v/>
      </c>
    </row>
    <row r="116" spans="1:8" x14ac:dyDescent="0.25">
      <c r="A116" s="90" t="str">
        <f t="array" ref="A116">IFERROR(INDEX('Annex 2 Designated EHV charges'!$D$12:$D$12, MATCH(0, IF(ISBLANK('Annex 2 Designated EHV charges'!$D$12:$D$12),1, COUNTIF(A$5:$A115, 'Annex 2 Designated EHV charges'!$D$12:$D$12)), 0)),"")</f>
        <v/>
      </c>
      <c r="B116" s="89" t="str">
        <f>IF($A116="","",VLOOKUP($A116,'Annex 2 Designated EHV charges'!$D:$O,2,0))</f>
        <v/>
      </c>
      <c r="C116" s="90" t="str">
        <f>IF($A116="","",VLOOKUP($A116,'Annex 2 Designated EHV charges'!$D:$O,3,0))</f>
        <v/>
      </c>
      <c r="D116" s="89" t="str">
        <f>IF($A116="","",VLOOKUP($A116,'Annex 2 Designated EHV charges'!$D:$O,4,0))</f>
        <v/>
      </c>
      <c r="E116" s="91" t="str">
        <f>IFERROR(IF(VLOOKUP($A116,'Annex 2 Designated EHV charges'!$D:$P,10,FALSE)=0,"",VLOOKUP($A116,'Annex 2 Designated EHV charges'!$D:$P,10,FALSE)),"")</f>
        <v/>
      </c>
      <c r="F116" s="92" t="str">
        <f>IFERROR(IF(VLOOKUP($A116,'Annex 2 Designated EHV charges'!$D:$P,11,FALSE)=0,"",VLOOKUP($A116,'Annex 2 Designated EHV charges'!$D:$P,11,FALSE)),"")</f>
        <v/>
      </c>
      <c r="G116" s="93" t="str">
        <f>IFERROR(IF(VLOOKUP($A116,'Annex 2 Designated EHV charges'!$D:$P,12,FALSE)=0,"",VLOOKUP($A116,'Annex 2 Designated EHV charges'!$D:$P,12,FALSE)),"")</f>
        <v/>
      </c>
      <c r="H116" s="93" t="str">
        <f>IFERROR(IF(VLOOKUP($A116,'Annex 2 Designated EHV charges'!$D:$P,13,FALSE)=0,"",VLOOKUP($A116,'Annex 2 Designated EHV charges'!$D:$P,13,FALSE)),"")</f>
        <v/>
      </c>
    </row>
    <row r="117" spans="1:8" x14ac:dyDescent="0.25">
      <c r="A117" s="90" t="str">
        <f t="array" ref="A117">IFERROR(INDEX('Annex 2 Designated EHV charges'!$D$12:$D$12, MATCH(0, IF(ISBLANK('Annex 2 Designated EHV charges'!$D$12:$D$12),1, COUNTIF(A$5:$A116, 'Annex 2 Designated EHV charges'!$D$12:$D$12)), 0)),"")</f>
        <v/>
      </c>
      <c r="B117" s="89" t="str">
        <f>IF($A117="","",VLOOKUP($A117,'Annex 2 Designated EHV charges'!$D:$O,2,0))</f>
        <v/>
      </c>
      <c r="C117" s="90" t="str">
        <f>IF($A117="","",VLOOKUP($A117,'Annex 2 Designated EHV charges'!$D:$O,3,0))</f>
        <v/>
      </c>
      <c r="D117" s="89" t="str">
        <f>IF($A117="","",VLOOKUP($A117,'Annex 2 Designated EHV charges'!$D:$O,4,0))</f>
        <v/>
      </c>
      <c r="E117" s="91" t="str">
        <f>IFERROR(IF(VLOOKUP($A117,'Annex 2 Designated EHV charges'!$D:$P,10,FALSE)=0,"",VLOOKUP($A117,'Annex 2 Designated EHV charges'!$D:$P,10,FALSE)),"")</f>
        <v/>
      </c>
      <c r="F117" s="92" t="str">
        <f>IFERROR(IF(VLOOKUP($A117,'Annex 2 Designated EHV charges'!$D:$P,11,FALSE)=0,"",VLOOKUP($A117,'Annex 2 Designated EHV charges'!$D:$P,11,FALSE)),"")</f>
        <v/>
      </c>
      <c r="G117" s="93" t="str">
        <f>IFERROR(IF(VLOOKUP($A117,'Annex 2 Designated EHV charges'!$D:$P,12,FALSE)=0,"",VLOOKUP($A117,'Annex 2 Designated EHV charges'!$D:$P,12,FALSE)),"")</f>
        <v/>
      </c>
      <c r="H117" s="93" t="str">
        <f>IFERROR(IF(VLOOKUP($A117,'Annex 2 Designated EHV charges'!$D:$P,13,FALSE)=0,"",VLOOKUP($A117,'Annex 2 Designated EHV charges'!$D:$P,13,FALSE)),"")</f>
        <v/>
      </c>
    </row>
    <row r="118" spans="1:8" x14ac:dyDescent="0.25">
      <c r="A118" s="90" t="str">
        <f t="array" ref="A118">IFERROR(INDEX('Annex 2 Designated EHV charges'!$D$12:$D$12, MATCH(0, IF(ISBLANK('Annex 2 Designated EHV charges'!$D$12:$D$12),1, COUNTIF(A$5:$A117, 'Annex 2 Designated EHV charges'!$D$12:$D$12)), 0)),"")</f>
        <v/>
      </c>
      <c r="B118" s="89" t="str">
        <f>IF($A118="","",VLOOKUP($A118,'Annex 2 Designated EHV charges'!$D:$O,2,0))</f>
        <v/>
      </c>
      <c r="C118" s="90" t="str">
        <f>IF($A118="","",VLOOKUP($A118,'Annex 2 Designated EHV charges'!$D:$O,3,0))</f>
        <v/>
      </c>
      <c r="D118" s="89" t="str">
        <f>IF($A118="","",VLOOKUP($A118,'Annex 2 Designated EHV charges'!$D:$O,4,0))</f>
        <v/>
      </c>
      <c r="E118" s="91" t="str">
        <f>IFERROR(IF(VLOOKUP($A118,'Annex 2 Designated EHV charges'!$D:$P,10,FALSE)=0,"",VLOOKUP($A118,'Annex 2 Designated EHV charges'!$D:$P,10,FALSE)),"")</f>
        <v/>
      </c>
      <c r="F118" s="92" t="str">
        <f>IFERROR(IF(VLOOKUP($A118,'Annex 2 Designated EHV charges'!$D:$P,11,FALSE)=0,"",VLOOKUP($A118,'Annex 2 Designated EHV charges'!$D:$P,11,FALSE)),"")</f>
        <v/>
      </c>
      <c r="G118" s="93" t="str">
        <f>IFERROR(IF(VLOOKUP($A118,'Annex 2 Designated EHV charges'!$D:$P,12,FALSE)=0,"",VLOOKUP($A118,'Annex 2 Designated EHV charges'!$D:$P,12,FALSE)),"")</f>
        <v/>
      </c>
      <c r="H118" s="93" t="str">
        <f>IFERROR(IF(VLOOKUP($A118,'Annex 2 Designated EHV charges'!$D:$P,13,FALSE)=0,"",VLOOKUP($A118,'Annex 2 Designated EHV charges'!$D:$P,13,FALSE)),"")</f>
        <v/>
      </c>
    </row>
    <row r="119" spans="1:8" x14ac:dyDescent="0.25">
      <c r="A119" s="90" t="str">
        <f t="array" ref="A119">IFERROR(INDEX('Annex 2 Designated EHV charges'!$D$12:$D$12, MATCH(0, IF(ISBLANK('Annex 2 Designated EHV charges'!$D$12:$D$12),1, COUNTIF(A$5:$A118, 'Annex 2 Designated EHV charges'!$D$12:$D$12)), 0)),"")</f>
        <v/>
      </c>
      <c r="B119" s="89" t="str">
        <f>IF($A119="","",VLOOKUP($A119,'Annex 2 Designated EHV charges'!$D:$O,2,0))</f>
        <v/>
      </c>
      <c r="C119" s="90" t="str">
        <f>IF($A119="","",VLOOKUP($A119,'Annex 2 Designated EHV charges'!$D:$O,3,0))</f>
        <v/>
      </c>
      <c r="D119" s="89" t="str">
        <f>IF($A119="","",VLOOKUP($A119,'Annex 2 Designated EHV charges'!$D:$O,4,0))</f>
        <v/>
      </c>
      <c r="E119" s="91" t="str">
        <f>IFERROR(IF(VLOOKUP($A119,'Annex 2 Designated EHV charges'!$D:$P,10,FALSE)=0,"",VLOOKUP($A119,'Annex 2 Designated EHV charges'!$D:$P,10,FALSE)),"")</f>
        <v/>
      </c>
      <c r="F119" s="92" t="str">
        <f>IFERROR(IF(VLOOKUP($A119,'Annex 2 Designated EHV charges'!$D:$P,11,FALSE)=0,"",VLOOKUP($A119,'Annex 2 Designated EHV charges'!$D:$P,11,FALSE)),"")</f>
        <v/>
      </c>
      <c r="G119" s="93" t="str">
        <f>IFERROR(IF(VLOOKUP($A119,'Annex 2 Designated EHV charges'!$D:$P,12,FALSE)=0,"",VLOOKUP($A119,'Annex 2 Designated EHV charges'!$D:$P,12,FALSE)),"")</f>
        <v/>
      </c>
      <c r="H119" s="93" t="str">
        <f>IFERROR(IF(VLOOKUP($A119,'Annex 2 Designated EHV charges'!$D:$P,13,FALSE)=0,"",VLOOKUP($A119,'Annex 2 Designated EHV charges'!$D:$P,13,FALSE)),"")</f>
        <v/>
      </c>
    </row>
    <row r="120" spans="1:8" x14ac:dyDescent="0.25">
      <c r="A120" s="90" t="str">
        <f t="array" ref="A120">IFERROR(INDEX('Annex 2 Designated EHV charges'!$D$12:$D$12, MATCH(0, IF(ISBLANK('Annex 2 Designated EHV charges'!$D$12:$D$12),1, COUNTIF(A$5:$A119, 'Annex 2 Designated EHV charges'!$D$12:$D$12)), 0)),"")</f>
        <v/>
      </c>
      <c r="B120" s="89" t="str">
        <f>IF($A120="","",VLOOKUP($A120,'Annex 2 Designated EHV charges'!$D:$O,2,0))</f>
        <v/>
      </c>
      <c r="C120" s="90" t="str">
        <f>IF($A120="","",VLOOKUP($A120,'Annex 2 Designated EHV charges'!$D:$O,3,0))</f>
        <v/>
      </c>
      <c r="D120" s="89" t="str">
        <f>IF($A120="","",VLOOKUP($A120,'Annex 2 Designated EHV charges'!$D:$O,4,0))</f>
        <v/>
      </c>
      <c r="E120" s="91" t="str">
        <f>IFERROR(IF(VLOOKUP($A120,'Annex 2 Designated EHV charges'!$D:$P,10,FALSE)=0,"",VLOOKUP($A120,'Annex 2 Designated EHV charges'!$D:$P,10,FALSE)),"")</f>
        <v/>
      </c>
      <c r="F120" s="92" t="str">
        <f>IFERROR(IF(VLOOKUP($A120,'Annex 2 Designated EHV charges'!$D:$P,11,FALSE)=0,"",VLOOKUP($A120,'Annex 2 Designated EHV charges'!$D:$P,11,FALSE)),"")</f>
        <v/>
      </c>
      <c r="G120" s="93" t="str">
        <f>IFERROR(IF(VLOOKUP($A120,'Annex 2 Designated EHV charges'!$D:$P,12,FALSE)=0,"",VLOOKUP($A120,'Annex 2 Designated EHV charges'!$D:$P,12,FALSE)),"")</f>
        <v/>
      </c>
      <c r="H120" s="93" t="str">
        <f>IFERROR(IF(VLOOKUP($A120,'Annex 2 Designated EHV charges'!$D:$P,13,FALSE)=0,"",VLOOKUP($A120,'Annex 2 Designated EHV charges'!$D:$P,13,FALSE)),"")</f>
        <v/>
      </c>
    </row>
    <row r="121" spans="1:8" x14ac:dyDescent="0.25">
      <c r="A121" s="90" t="str">
        <f t="array" ref="A121">IFERROR(INDEX('Annex 2 Designated EHV charges'!$D$12:$D$12, MATCH(0, IF(ISBLANK('Annex 2 Designated EHV charges'!$D$12:$D$12),1, COUNTIF(A$5:$A120, 'Annex 2 Designated EHV charges'!$D$12:$D$12)), 0)),"")</f>
        <v/>
      </c>
      <c r="B121" s="89" t="str">
        <f>IF($A121="","",VLOOKUP($A121,'Annex 2 Designated EHV charges'!$D:$O,2,0))</f>
        <v/>
      </c>
      <c r="C121" s="90" t="str">
        <f>IF($A121="","",VLOOKUP($A121,'Annex 2 Designated EHV charges'!$D:$O,3,0))</f>
        <v/>
      </c>
      <c r="D121" s="89" t="str">
        <f>IF($A121="","",VLOOKUP($A121,'Annex 2 Designated EHV charges'!$D:$O,4,0))</f>
        <v/>
      </c>
      <c r="E121" s="91" t="str">
        <f>IFERROR(IF(VLOOKUP($A121,'Annex 2 Designated EHV charges'!$D:$P,10,FALSE)=0,"",VLOOKUP($A121,'Annex 2 Designated EHV charges'!$D:$P,10,FALSE)),"")</f>
        <v/>
      </c>
      <c r="F121" s="92" t="str">
        <f>IFERROR(IF(VLOOKUP($A121,'Annex 2 Designated EHV charges'!$D:$P,11,FALSE)=0,"",VLOOKUP($A121,'Annex 2 Designated EHV charges'!$D:$P,11,FALSE)),"")</f>
        <v/>
      </c>
      <c r="G121" s="93" t="str">
        <f>IFERROR(IF(VLOOKUP($A121,'Annex 2 Designated EHV charges'!$D:$P,12,FALSE)=0,"",VLOOKUP($A121,'Annex 2 Designated EHV charges'!$D:$P,12,FALSE)),"")</f>
        <v/>
      </c>
      <c r="H121" s="93" t="str">
        <f>IFERROR(IF(VLOOKUP($A121,'Annex 2 Designated EHV charges'!$D:$P,13,FALSE)=0,"",VLOOKUP($A121,'Annex 2 Designated EHV charges'!$D:$P,13,FALSE)),"")</f>
        <v/>
      </c>
    </row>
    <row r="122" spans="1:8" x14ac:dyDescent="0.25">
      <c r="A122" s="90" t="str">
        <f t="array" ref="A122">IFERROR(INDEX('Annex 2 Designated EHV charges'!$D$12:$D$12, MATCH(0, IF(ISBLANK('Annex 2 Designated EHV charges'!$D$12:$D$12),1, COUNTIF(A$5:$A121, 'Annex 2 Designated EHV charges'!$D$12:$D$12)), 0)),"")</f>
        <v/>
      </c>
      <c r="B122" s="89" t="str">
        <f>IF($A122="","",VLOOKUP($A122,'Annex 2 Designated EHV charges'!$D:$O,2,0))</f>
        <v/>
      </c>
      <c r="C122" s="90" t="str">
        <f>IF($A122="","",VLOOKUP($A122,'Annex 2 Designated EHV charges'!$D:$O,3,0))</f>
        <v/>
      </c>
      <c r="D122" s="89" t="str">
        <f>IF($A122="","",VLOOKUP($A122,'Annex 2 Designated EHV charges'!$D:$O,4,0))</f>
        <v/>
      </c>
      <c r="E122" s="91" t="str">
        <f>IFERROR(IF(VLOOKUP($A122,'Annex 2 Designated EHV charges'!$D:$P,10,FALSE)=0,"",VLOOKUP($A122,'Annex 2 Designated EHV charges'!$D:$P,10,FALSE)),"")</f>
        <v/>
      </c>
      <c r="F122" s="92" t="str">
        <f>IFERROR(IF(VLOOKUP($A122,'Annex 2 Designated EHV charges'!$D:$P,11,FALSE)=0,"",VLOOKUP($A122,'Annex 2 Designated EHV charges'!$D:$P,11,FALSE)),"")</f>
        <v/>
      </c>
      <c r="G122" s="93" t="str">
        <f>IFERROR(IF(VLOOKUP($A122,'Annex 2 Designated EHV charges'!$D:$P,12,FALSE)=0,"",VLOOKUP($A122,'Annex 2 Designated EHV charges'!$D:$P,12,FALSE)),"")</f>
        <v/>
      </c>
      <c r="H122" s="93" t="str">
        <f>IFERROR(IF(VLOOKUP($A122,'Annex 2 Designated EHV charges'!$D:$P,13,FALSE)=0,"",VLOOKUP($A122,'Annex 2 Designated EHV charges'!$D:$P,13,FALSE)),"")</f>
        <v/>
      </c>
    </row>
    <row r="123" spans="1:8" x14ac:dyDescent="0.25">
      <c r="A123" s="90" t="str">
        <f t="array" ref="A123">IFERROR(INDEX('Annex 2 Designated EHV charges'!$D$12:$D$12, MATCH(0, IF(ISBLANK('Annex 2 Designated EHV charges'!$D$12:$D$12),1, COUNTIF(A$5:$A122, 'Annex 2 Designated EHV charges'!$D$12:$D$12)), 0)),"")</f>
        <v/>
      </c>
      <c r="B123" s="89" t="str">
        <f>IF($A123="","",VLOOKUP($A123,'Annex 2 Designated EHV charges'!$D:$O,2,0))</f>
        <v/>
      </c>
      <c r="C123" s="90" t="str">
        <f>IF($A123="","",VLOOKUP($A123,'Annex 2 Designated EHV charges'!$D:$O,3,0))</f>
        <v/>
      </c>
      <c r="D123" s="89" t="str">
        <f>IF($A123="","",VLOOKUP($A123,'Annex 2 Designated EHV charges'!$D:$O,4,0))</f>
        <v/>
      </c>
      <c r="E123" s="91" t="str">
        <f>IFERROR(IF(VLOOKUP($A123,'Annex 2 Designated EHV charges'!$D:$P,10,FALSE)=0,"",VLOOKUP($A123,'Annex 2 Designated EHV charges'!$D:$P,10,FALSE)),"")</f>
        <v/>
      </c>
      <c r="F123" s="92" t="str">
        <f>IFERROR(IF(VLOOKUP($A123,'Annex 2 Designated EHV charges'!$D:$P,11,FALSE)=0,"",VLOOKUP($A123,'Annex 2 Designated EHV charges'!$D:$P,11,FALSE)),"")</f>
        <v/>
      </c>
      <c r="G123" s="93" t="str">
        <f>IFERROR(IF(VLOOKUP($A123,'Annex 2 Designated EHV charges'!$D:$P,12,FALSE)=0,"",VLOOKUP($A123,'Annex 2 Designated EHV charges'!$D:$P,12,FALSE)),"")</f>
        <v/>
      </c>
      <c r="H123" s="93" t="str">
        <f>IFERROR(IF(VLOOKUP($A123,'Annex 2 Designated EHV charges'!$D:$P,13,FALSE)=0,"",VLOOKUP($A123,'Annex 2 Designated EHV charges'!$D:$P,13,FALSE)),"")</f>
        <v/>
      </c>
    </row>
    <row r="124" spans="1:8" x14ac:dyDescent="0.25">
      <c r="A124" s="90" t="str">
        <f t="array" ref="A124">IFERROR(INDEX('Annex 2 Designated EHV charges'!$D$12:$D$12, MATCH(0, IF(ISBLANK('Annex 2 Designated EHV charges'!$D$12:$D$12),1, COUNTIF(A$5:$A123, 'Annex 2 Designated EHV charges'!$D$12:$D$12)), 0)),"")</f>
        <v/>
      </c>
      <c r="B124" s="89" t="str">
        <f>IF($A124="","",VLOOKUP($A124,'Annex 2 Designated EHV charges'!$D:$O,2,0))</f>
        <v/>
      </c>
      <c r="C124" s="90" t="str">
        <f>IF($A124="","",VLOOKUP($A124,'Annex 2 Designated EHV charges'!$D:$O,3,0))</f>
        <v/>
      </c>
      <c r="D124" s="89" t="str">
        <f>IF($A124="","",VLOOKUP($A124,'Annex 2 Designated EHV charges'!$D:$O,4,0))</f>
        <v/>
      </c>
      <c r="E124" s="91" t="str">
        <f>IFERROR(IF(VLOOKUP($A124,'Annex 2 Designated EHV charges'!$D:$P,10,FALSE)=0,"",VLOOKUP($A124,'Annex 2 Designated EHV charges'!$D:$P,10,FALSE)),"")</f>
        <v/>
      </c>
      <c r="F124" s="92" t="str">
        <f>IFERROR(IF(VLOOKUP($A124,'Annex 2 Designated EHV charges'!$D:$P,11,FALSE)=0,"",VLOOKUP($A124,'Annex 2 Designated EHV charges'!$D:$P,11,FALSE)),"")</f>
        <v/>
      </c>
      <c r="G124" s="93" t="str">
        <f>IFERROR(IF(VLOOKUP($A124,'Annex 2 Designated EHV charges'!$D:$P,12,FALSE)=0,"",VLOOKUP($A124,'Annex 2 Designated EHV charges'!$D:$P,12,FALSE)),"")</f>
        <v/>
      </c>
      <c r="H124" s="93" t="str">
        <f>IFERROR(IF(VLOOKUP($A124,'Annex 2 Designated EHV charges'!$D:$P,13,FALSE)=0,"",VLOOKUP($A124,'Annex 2 Designated EHV charges'!$D:$P,13,FALSE)),"")</f>
        <v/>
      </c>
    </row>
    <row r="125" spans="1:8" x14ac:dyDescent="0.25">
      <c r="A125" s="90" t="str">
        <f t="array" ref="A125">IFERROR(INDEX('Annex 2 Designated EHV charges'!$D$12:$D$12, MATCH(0, IF(ISBLANK('Annex 2 Designated EHV charges'!$D$12:$D$12),1, COUNTIF(A$5:$A124, 'Annex 2 Designated EHV charges'!$D$12:$D$12)), 0)),"")</f>
        <v/>
      </c>
      <c r="B125" s="89" t="str">
        <f>IF($A125="","",VLOOKUP($A125,'Annex 2 Designated EHV charges'!$D:$O,2,0))</f>
        <v/>
      </c>
      <c r="C125" s="90" t="str">
        <f>IF($A125="","",VLOOKUP($A125,'Annex 2 Designated EHV charges'!$D:$O,3,0))</f>
        <v/>
      </c>
      <c r="D125" s="89" t="str">
        <f>IF($A125="","",VLOOKUP($A125,'Annex 2 Designated EHV charges'!$D:$O,4,0))</f>
        <v/>
      </c>
      <c r="E125" s="91" t="str">
        <f>IFERROR(IF(VLOOKUP($A125,'Annex 2 Designated EHV charges'!$D:$P,10,FALSE)=0,"",VLOOKUP($A125,'Annex 2 Designated EHV charges'!$D:$P,10,FALSE)),"")</f>
        <v/>
      </c>
      <c r="F125" s="92" t="str">
        <f>IFERROR(IF(VLOOKUP($A125,'Annex 2 Designated EHV charges'!$D:$P,11,FALSE)=0,"",VLOOKUP($A125,'Annex 2 Designated EHV charges'!$D:$P,11,FALSE)),"")</f>
        <v/>
      </c>
      <c r="G125" s="93" t="str">
        <f>IFERROR(IF(VLOOKUP($A125,'Annex 2 Designated EHV charges'!$D:$P,12,FALSE)=0,"",VLOOKUP($A125,'Annex 2 Designated EHV charges'!$D:$P,12,FALSE)),"")</f>
        <v/>
      </c>
      <c r="H125" s="93" t="str">
        <f>IFERROR(IF(VLOOKUP($A125,'Annex 2 Designated EHV charges'!$D:$P,13,FALSE)=0,"",VLOOKUP($A125,'Annex 2 Designated EHV charges'!$D:$P,13,FALSE)),"")</f>
        <v/>
      </c>
    </row>
    <row r="126" spans="1:8" x14ac:dyDescent="0.25">
      <c r="A126" s="90" t="str">
        <f t="array" ref="A126">IFERROR(INDEX('Annex 2 Designated EHV charges'!$D$12:$D$12, MATCH(0, IF(ISBLANK('Annex 2 Designated EHV charges'!$D$12:$D$12),1, COUNTIF(A$5:$A125, 'Annex 2 Designated EHV charges'!$D$12:$D$12)), 0)),"")</f>
        <v/>
      </c>
      <c r="B126" s="89" t="str">
        <f>IF($A126="","",VLOOKUP($A126,'Annex 2 Designated EHV charges'!$D:$O,2,0))</f>
        <v/>
      </c>
      <c r="C126" s="90" t="str">
        <f>IF($A126="","",VLOOKUP($A126,'Annex 2 Designated EHV charges'!$D:$O,3,0))</f>
        <v/>
      </c>
      <c r="D126" s="89" t="str">
        <f>IF($A126="","",VLOOKUP($A126,'Annex 2 Designated EHV charges'!$D:$O,4,0))</f>
        <v/>
      </c>
      <c r="E126" s="91" t="str">
        <f>IFERROR(IF(VLOOKUP($A126,'Annex 2 Designated EHV charges'!$D:$P,10,FALSE)=0,"",VLOOKUP($A126,'Annex 2 Designated EHV charges'!$D:$P,10,FALSE)),"")</f>
        <v/>
      </c>
      <c r="F126" s="92" t="str">
        <f>IFERROR(IF(VLOOKUP($A126,'Annex 2 Designated EHV charges'!$D:$P,11,FALSE)=0,"",VLOOKUP($A126,'Annex 2 Designated EHV charges'!$D:$P,11,FALSE)),"")</f>
        <v/>
      </c>
      <c r="G126" s="93" t="str">
        <f>IFERROR(IF(VLOOKUP($A126,'Annex 2 Designated EHV charges'!$D:$P,12,FALSE)=0,"",VLOOKUP($A126,'Annex 2 Designated EHV charges'!$D:$P,12,FALSE)),"")</f>
        <v/>
      </c>
      <c r="H126" s="93" t="str">
        <f>IFERROR(IF(VLOOKUP($A126,'Annex 2 Designated EHV charges'!$D:$P,13,FALSE)=0,"",VLOOKUP($A126,'Annex 2 Designated EHV charges'!$D:$P,13,FALSE)),"")</f>
        <v/>
      </c>
    </row>
    <row r="127" spans="1:8" x14ac:dyDescent="0.25">
      <c r="A127" s="90" t="str">
        <f t="array" ref="A127">IFERROR(INDEX('Annex 2 Designated EHV charges'!$D$12:$D$12, MATCH(0, IF(ISBLANK('Annex 2 Designated EHV charges'!$D$12:$D$12),1, COUNTIF(A$5:$A126, 'Annex 2 Designated EHV charges'!$D$12:$D$12)), 0)),"")</f>
        <v/>
      </c>
      <c r="B127" s="89" t="str">
        <f>IF($A127="","",VLOOKUP($A127,'Annex 2 Designated EHV charges'!$D:$O,2,0))</f>
        <v/>
      </c>
      <c r="C127" s="90" t="str">
        <f>IF($A127="","",VLOOKUP($A127,'Annex 2 Designated EHV charges'!$D:$O,3,0))</f>
        <v/>
      </c>
      <c r="D127" s="89" t="str">
        <f>IF($A127="","",VLOOKUP($A127,'Annex 2 Designated EHV charges'!$D:$O,4,0))</f>
        <v/>
      </c>
      <c r="E127" s="91" t="str">
        <f>IFERROR(IF(VLOOKUP($A127,'Annex 2 Designated EHV charges'!$D:$P,10,FALSE)=0,"",VLOOKUP($A127,'Annex 2 Designated EHV charges'!$D:$P,10,FALSE)),"")</f>
        <v/>
      </c>
      <c r="F127" s="92" t="str">
        <f>IFERROR(IF(VLOOKUP($A127,'Annex 2 Designated EHV charges'!$D:$P,11,FALSE)=0,"",VLOOKUP($A127,'Annex 2 Designated EHV charges'!$D:$P,11,FALSE)),"")</f>
        <v/>
      </c>
      <c r="G127" s="93" t="str">
        <f>IFERROR(IF(VLOOKUP($A127,'Annex 2 Designated EHV charges'!$D:$P,12,FALSE)=0,"",VLOOKUP($A127,'Annex 2 Designated EHV charges'!$D:$P,12,FALSE)),"")</f>
        <v/>
      </c>
      <c r="H127" s="93" t="str">
        <f>IFERROR(IF(VLOOKUP($A127,'Annex 2 Designated EHV charges'!$D:$P,13,FALSE)=0,"",VLOOKUP($A127,'Annex 2 Designated EHV charges'!$D:$P,13,FALSE)),"")</f>
        <v/>
      </c>
    </row>
    <row r="128" spans="1:8" x14ac:dyDescent="0.25">
      <c r="A128" s="90" t="str">
        <f t="array" ref="A128">IFERROR(INDEX('Annex 2 Designated EHV charges'!$D$12:$D$12, MATCH(0, IF(ISBLANK('Annex 2 Designated EHV charges'!$D$12:$D$12),1, COUNTIF(A$5:$A127, 'Annex 2 Designated EHV charges'!$D$12:$D$12)), 0)),"")</f>
        <v/>
      </c>
      <c r="B128" s="89" t="str">
        <f>IF($A128="","",VLOOKUP($A128,'Annex 2 Designated EHV charges'!$D:$O,2,0))</f>
        <v/>
      </c>
      <c r="C128" s="90" t="str">
        <f>IF($A128="","",VLOOKUP($A128,'Annex 2 Designated EHV charges'!$D:$O,3,0))</f>
        <v/>
      </c>
      <c r="D128" s="89" t="str">
        <f>IF($A128="","",VLOOKUP($A128,'Annex 2 Designated EHV charges'!$D:$O,4,0))</f>
        <v/>
      </c>
      <c r="E128" s="91" t="str">
        <f>IFERROR(IF(VLOOKUP($A128,'Annex 2 Designated EHV charges'!$D:$P,10,FALSE)=0,"",VLOOKUP($A128,'Annex 2 Designated EHV charges'!$D:$P,10,FALSE)),"")</f>
        <v/>
      </c>
      <c r="F128" s="92" t="str">
        <f>IFERROR(IF(VLOOKUP($A128,'Annex 2 Designated EHV charges'!$D:$P,11,FALSE)=0,"",VLOOKUP($A128,'Annex 2 Designated EHV charges'!$D:$P,11,FALSE)),"")</f>
        <v/>
      </c>
      <c r="G128" s="93" t="str">
        <f>IFERROR(IF(VLOOKUP($A128,'Annex 2 Designated EHV charges'!$D:$P,12,FALSE)=0,"",VLOOKUP($A128,'Annex 2 Designated EHV charges'!$D:$P,12,FALSE)),"")</f>
        <v/>
      </c>
      <c r="H128" s="93" t="str">
        <f>IFERROR(IF(VLOOKUP($A128,'Annex 2 Designated EHV charges'!$D:$P,13,FALSE)=0,"",VLOOKUP($A128,'Annex 2 Designated EHV charges'!$D:$P,13,FALSE)),"")</f>
        <v/>
      </c>
    </row>
    <row r="129" spans="1:8" x14ac:dyDescent="0.25">
      <c r="A129" s="90" t="str">
        <f t="array" ref="A129">IFERROR(INDEX('Annex 2 Designated EHV charges'!$D$12:$D$12, MATCH(0, IF(ISBLANK('Annex 2 Designated EHV charges'!$D$12:$D$12),1, COUNTIF(A$5:$A128, 'Annex 2 Designated EHV charges'!$D$12:$D$12)), 0)),"")</f>
        <v/>
      </c>
      <c r="B129" s="89" t="str">
        <f>IF($A129="","",VLOOKUP($A129,'Annex 2 Designated EHV charges'!$D:$O,2,0))</f>
        <v/>
      </c>
      <c r="C129" s="90" t="str">
        <f>IF($A129="","",VLOOKUP($A129,'Annex 2 Designated EHV charges'!$D:$O,3,0))</f>
        <v/>
      </c>
      <c r="D129" s="89" t="str">
        <f>IF($A129="","",VLOOKUP($A129,'Annex 2 Designated EHV charges'!$D:$O,4,0))</f>
        <v/>
      </c>
      <c r="E129" s="91" t="str">
        <f>IFERROR(IF(VLOOKUP($A129,'Annex 2 Designated EHV charges'!$D:$P,10,FALSE)=0,"",VLOOKUP($A129,'Annex 2 Designated EHV charges'!$D:$P,10,FALSE)),"")</f>
        <v/>
      </c>
      <c r="F129" s="92" t="str">
        <f>IFERROR(IF(VLOOKUP($A129,'Annex 2 Designated EHV charges'!$D:$P,11,FALSE)=0,"",VLOOKUP($A129,'Annex 2 Designated EHV charges'!$D:$P,11,FALSE)),"")</f>
        <v/>
      </c>
      <c r="G129" s="93" t="str">
        <f>IFERROR(IF(VLOOKUP($A129,'Annex 2 Designated EHV charges'!$D:$P,12,FALSE)=0,"",VLOOKUP($A129,'Annex 2 Designated EHV charges'!$D:$P,12,FALSE)),"")</f>
        <v/>
      </c>
      <c r="H129" s="93" t="str">
        <f>IFERROR(IF(VLOOKUP($A129,'Annex 2 Designated EHV charges'!$D:$P,13,FALSE)=0,"",VLOOKUP($A129,'Annex 2 Designated EHV charges'!$D:$P,13,FALSE)),"")</f>
        <v/>
      </c>
    </row>
    <row r="130" spans="1:8" x14ac:dyDescent="0.25">
      <c r="A130" s="90" t="str">
        <f t="array" ref="A130">IFERROR(INDEX('Annex 2 Designated EHV charges'!$D$12:$D$12, MATCH(0, IF(ISBLANK('Annex 2 Designated EHV charges'!$D$12:$D$12),1, COUNTIF(A$5:$A129, 'Annex 2 Designated EHV charges'!$D$12:$D$12)), 0)),"")</f>
        <v/>
      </c>
      <c r="B130" s="89" t="str">
        <f>IF($A130="","",VLOOKUP($A130,'Annex 2 Designated EHV charges'!$D:$O,2,0))</f>
        <v/>
      </c>
      <c r="C130" s="90" t="str">
        <f>IF($A130="","",VLOOKUP($A130,'Annex 2 Designated EHV charges'!$D:$O,3,0))</f>
        <v/>
      </c>
      <c r="D130" s="89" t="str">
        <f>IF($A130="","",VLOOKUP($A130,'Annex 2 Designated EHV charges'!$D:$O,4,0))</f>
        <v/>
      </c>
      <c r="E130" s="91" t="str">
        <f>IFERROR(IF(VLOOKUP($A130,'Annex 2 Designated EHV charges'!$D:$P,10,FALSE)=0,"",VLOOKUP($A130,'Annex 2 Designated EHV charges'!$D:$P,10,FALSE)),"")</f>
        <v/>
      </c>
      <c r="F130" s="92" t="str">
        <f>IFERROR(IF(VLOOKUP($A130,'Annex 2 Designated EHV charges'!$D:$P,11,FALSE)=0,"",VLOOKUP($A130,'Annex 2 Designated EHV charges'!$D:$P,11,FALSE)),"")</f>
        <v/>
      </c>
      <c r="G130" s="93" t="str">
        <f>IFERROR(IF(VLOOKUP($A130,'Annex 2 Designated EHV charges'!$D:$P,12,FALSE)=0,"",VLOOKUP($A130,'Annex 2 Designated EHV charges'!$D:$P,12,FALSE)),"")</f>
        <v/>
      </c>
      <c r="H130" s="93" t="str">
        <f>IFERROR(IF(VLOOKUP($A130,'Annex 2 Designated EHV charges'!$D:$P,13,FALSE)=0,"",VLOOKUP($A130,'Annex 2 Designated EHV charges'!$D:$P,13,FALSE)),"")</f>
        <v/>
      </c>
    </row>
    <row r="131" spans="1:8" x14ac:dyDescent="0.25">
      <c r="A131" s="90" t="str">
        <f t="array" ref="A131">IFERROR(INDEX('Annex 2 Designated EHV charges'!$D$12:$D$12, MATCH(0, IF(ISBLANK('Annex 2 Designated EHV charges'!$D$12:$D$12),1, COUNTIF(A$5:$A130, 'Annex 2 Designated EHV charges'!$D$12:$D$12)), 0)),"")</f>
        <v/>
      </c>
      <c r="B131" s="89" t="str">
        <f>IF($A131="","",VLOOKUP($A131,'Annex 2 Designated EHV charges'!$D:$O,2,0))</f>
        <v/>
      </c>
      <c r="C131" s="90" t="str">
        <f>IF($A131="","",VLOOKUP($A131,'Annex 2 Designated EHV charges'!$D:$O,3,0))</f>
        <v/>
      </c>
      <c r="D131" s="89" t="str">
        <f>IF($A131="","",VLOOKUP($A131,'Annex 2 Designated EHV charges'!$D:$O,4,0))</f>
        <v/>
      </c>
      <c r="E131" s="91" t="str">
        <f>IFERROR(IF(VLOOKUP($A131,'Annex 2 Designated EHV charges'!$D:$P,10,FALSE)=0,"",VLOOKUP($A131,'Annex 2 Designated EHV charges'!$D:$P,10,FALSE)),"")</f>
        <v/>
      </c>
      <c r="F131" s="92" t="str">
        <f>IFERROR(IF(VLOOKUP($A131,'Annex 2 Designated EHV charges'!$D:$P,11,FALSE)=0,"",VLOOKUP($A131,'Annex 2 Designated EHV charges'!$D:$P,11,FALSE)),"")</f>
        <v/>
      </c>
      <c r="G131" s="93" t="str">
        <f>IFERROR(IF(VLOOKUP($A131,'Annex 2 Designated EHV charges'!$D:$P,12,FALSE)=0,"",VLOOKUP($A131,'Annex 2 Designated EHV charges'!$D:$P,12,FALSE)),"")</f>
        <v/>
      </c>
      <c r="H131" s="93" t="str">
        <f>IFERROR(IF(VLOOKUP($A131,'Annex 2 Designated EHV charges'!$D:$P,13,FALSE)=0,"",VLOOKUP($A131,'Annex 2 Designated EHV charges'!$D:$P,13,FALSE)),"")</f>
        <v/>
      </c>
    </row>
    <row r="132" spans="1:8" x14ac:dyDescent="0.25">
      <c r="A132" s="90" t="str">
        <f t="array" ref="A132">IFERROR(INDEX('Annex 2 Designated EHV charges'!$D$12:$D$12, MATCH(0, IF(ISBLANK('Annex 2 Designated EHV charges'!$D$12:$D$12),1, COUNTIF(A$5:$A131, 'Annex 2 Designated EHV charges'!$D$12:$D$12)), 0)),"")</f>
        <v/>
      </c>
      <c r="B132" s="89" t="str">
        <f>IF($A132="","",VLOOKUP($A132,'Annex 2 Designated EHV charges'!$D:$O,2,0))</f>
        <v/>
      </c>
      <c r="C132" s="90" t="str">
        <f>IF($A132="","",VLOOKUP($A132,'Annex 2 Designated EHV charges'!$D:$O,3,0))</f>
        <v/>
      </c>
      <c r="D132" s="89" t="str">
        <f>IF($A132="","",VLOOKUP($A132,'Annex 2 Designated EHV charges'!$D:$O,4,0))</f>
        <v/>
      </c>
      <c r="E132" s="91" t="str">
        <f>IFERROR(IF(VLOOKUP($A132,'Annex 2 Designated EHV charges'!$D:$P,10,FALSE)=0,"",VLOOKUP($A132,'Annex 2 Designated EHV charges'!$D:$P,10,FALSE)),"")</f>
        <v/>
      </c>
      <c r="F132" s="92" t="str">
        <f>IFERROR(IF(VLOOKUP($A132,'Annex 2 Designated EHV charges'!$D:$P,11,FALSE)=0,"",VLOOKUP($A132,'Annex 2 Designated EHV charges'!$D:$P,11,FALSE)),"")</f>
        <v/>
      </c>
      <c r="G132" s="93" t="str">
        <f>IFERROR(IF(VLOOKUP($A132,'Annex 2 Designated EHV charges'!$D:$P,12,FALSE)=0,"",VLOOKUP($A132,'Annex 2 Designated EHV charges'!$D:$P,12,FALSE)),"")</f>
        <v/>
      </c>
      <c r="H132" s="93" t="str">
        <f>IFERROR(IF(VLOOKUP($A132,'Annex 2 Designated EHV charges'!$D:$P,13,FALSE)=0,"",VLOOKUP($A132,'Annex 2 Designated EHV charges'!$D:$P,13,FALSE)),"")</f>
        <v/>
      </c>
    </row>
    <row r="133" spans="1:8" x14ac:dyDescent="0.25">
      <c r="A133" s="90" t="str">
        <f t="array" ref="A133">IFERROR(INDEX('Annex 2 Designated EHV charges'!$D$12:$D$12, MATCH(0, IF(ISBLANK('Annex 2 Designated EHV charges'!$D$12:$D$12),1, COUNTIF(A$5:$A132, 'Annex 2 Designated EHV charges'!$D$12:$D$12)), 0)),"")</f>
        <v/>
      </c>
      <c r="B133" s="89" t="str">
        <f>IF($A133="","",VLOOKUP($A133,'Annex 2 Designated EHV charges'!$D:$O,2,0))</f>
        <v/>
      </c>
      <c r="C133" s="90" t="str">
        <f>IF($A133="","",VLOOKUP($A133,'Annex 2 Designated EHV charges'!$D:$O,3,0))</f>
        <v/>
      </c>
      <c r="D133" s="89" t="str">
        <f>IF($A133="","",VLOOKUP($A133,'Annex 2 Designated EHV charges'!$D:$O,4,0))</f>
        <v/>
      </c>
      <c r="E133" s="91" t="str">
        <f>IFERROR(IF(VLOOKUP($A133,'Annex 2 Designated EHV charges'!$D:$P,10,FALSE)=0,"",VLOOKUP($A133,'Annex 2 Designated EHV charges'!$D:$P,10,FALSE)),"")</f>
        <v/>
      </c>
      <c r="F133" s="92" t="str">
        <f>IFERROR(IF(VLOOKUP($A133,'Annex 2 Designated EHV charges'!$D:$P,11,FALSE)=0,"",VLOOKUP($A133,'Annex 2 Designated EHV charges'!$D:$P,11,FALSE)),"")</f>
        <v/>
      </c>
      <c r="G133" s="93" t="str">
        <f>IFERROR(IF(VLOOKUP($A133,'Annex 2 Designated EHV charges'!$D:$P,12,FALSE)=0,"",VLOOKUP($A133,'Annex 2 Designated EHV charges'!$D:$P,12,FALSE)),"")</f>
        <v/>
      </c>
      <c r="H133" s="93" t="str">
        <f>IFERROR(IF(VLOOKUP($A133,'Annex 2 Designated EHV charges'!$D:$P,13,FALSE)=0,"",VLOOKUP($A133,'Annex 2 Designated EHV charges'!$D:$P,13,FALSE)),"")</f>
        <v/>
      </c>
    </row>
    <row r="134" spans="1:8" x14ac:dyDescent="0.25">
      <c r="A134" s="90" t="str">
        <f t="array" ref="A134">IFERROR(INDEX('Annex 2 Designated EHV charges'!$D$12:$D$12, MATCH(0, IF(ISBLANK('Annex 2 Designated EHV charges'!$D$12:$D$12),1, COUNTIF(A$5:$A133, 'Annex 2 Designated EHV charges'!$D$12:$D$12)), 0)),"")</f>
        <v/>
      </c>
      <c r="B134" s="89" t="str">
        <f>IF($A134="","",VLOOKUP($A134,'Annex 2 Designated EHV charges'!$D:$O,2,0))</f>
        <v/>
      </c>
      <c r="C134" s="90" t="str">
        <f>IF($A134="","",VLOOKUP($A134,'Annex 2 Designated EHV charges'!$D:$O,3,0))</f>
        <v/>
      </c>
      <c r="D134" s="89" t="str">
        <f>IF($A134="","",VLOOKUP($A134,'Annex 2 Designated EHV charges'!$D:$O,4,0))</f>
        <v/>
      </c>
      <c r="E134" s="91" t="str">
        <f>IFERROR(IF(VLOOKUP($A134,'Annex 2 Designated EHV charges'!$D:$P,10,FALSE)=0,"",VLOOKUP($A134,'Annex 2 Designated EHV charges'!$D:$P,10,FALSE)),"")</f>
        <v/>
      </c>
      <c r="F134" s="92" t="str">
        <f>IFERROR(IF(VLOOKUP($A134,'Annex 2 Designated EHV charges'!$D:$P,11,FALSE)=0,"",VLOOKUP($A134,'Annex 2 Designated EHV charges'!$D:$P,11,FALSE)),"")</f>
        <v/>
      </c>
      <c r="G134" s="93" t="str">
        <f>IFERROR(IF(VLOOKUP($A134,'Annex 2 Designated EHV charges'!$D:$P,12,FALSE)=0,"",VLOOKUP($A134,'Annex 2 Designated EHV charges'!$D:$P,12,FALSE)),"")</f>
        <v/>
      </c>
      <c r="H134" s="93" t="str">
        <f>IFERROR(IF(VLOOKUP($A134,'Annex 2 Designated EHV charges'!$D:$P,13,FALSE)=0,"",VLOOKUP($A134,'Annex 2 Designated EHV charges'!$D:$P,13,FALSE)),"")</f>
        <v/>
      </c>
    </row>
    <row r="135" spans="1:8" x14ac:dyDescent="0.25">
      <c r="A135" s="90" t="str">
        <f t="array" ref="A135">IFERROR(INDEX('Annex 2 Designated EHV charges'!$D$12:$D$12, MATCH(0, IF(ISBLANK('Annex 2 Designated EHV charges'!$D$12:$D$12),1, COUNTIF(A$5:$A134, 'Annex 2 Designated EHV charges'!$D$12:$D$12)), 0)),"")</f>
        <v/>
      </c>
      <c r="B135" s="89" t="str">
        <f>IF($A135="","",VLOOKUP($A135,'Annex 2 Designated EHV charges'!$D:$O,2,0))</f>
        <v/>
      </c>
      <c r="C135" s="90" t="str">
        <f>IF($A135="","",VLOOKUP($A135,'Annex 2 Designated EHV charges'!$D:$O,3,0))</f>
        <v/>
      </c>
      <c r="D135" s="89" t="str">
        <f>IF($A135="","",VLOOKUP($A135,'Annex 2 Designated EHV charges'!$D:$O,4,0))</f>
        <v/>
      </c>
      <c r="E135" s="91" t="str">
        <f>IFERROR(IF(VLOOKUP($A135,'Annex 2 Designated EHV charges'!$D:$P,10,FALSE)=0,"",VLOOKUP($A135,'Annex 2 Designated EHV charges'!$D:$P,10,FALSE)),"")</f>
        <v/>
      </c>
      <c r="F135" s="92" t="str">
        <f>IFERROR(IF(VLOOKUP($A135,'Annex 2 Designated EHV charges'!$D:$P,11,FALSE)=0,"",VLOOKUP($A135,'Annex 2 Designated EHV charges'!$D:$P,11,FALSE)),"")</f>
        <v/>
      </c>
      <c r="G135" s="93" t="str">
        <f>IFERROR(IF(VLOOKUP($A135,'Annex 2 Designated EHV charges'!$D:$P,12,FALSE)=0,"",VLOOKUP($A135,'Annex 2 Designated EHV charges'!$D:$P,12,FALSE)),"")</f>
        <v/>
      </c>
      <c r="H135" s="93" t="str">
        <f>IFERROR(IF(VLOOKUP($A135,'Annex 2 Designated EHV charges'!$D:$P,13,FALSE)=0,"",VLOOKUP($A135,'Annex 2 Designated EHV charges'!$D:$P,13,FALSE)),"")</f>
        <v/>
      </c>
    </row>
    <row r="136" spans="1:8" x14ac:dyDescent="0.25">
      <c r="A136" s="90" t="str">
        <f t="array" ref="A136">IFERROR(INDEX('Annex 2 Designated EHV charges'!$D$12:$D$12, MATCH(0, IF(ISBLANK('Annex 2 Designated EHV charges'!$D$12:$D$12),1, COUNTIF(A$5:$A135, 'Annex 2 Designated EHV charges'!$D$12:$D$12)), 0)),"")</f>
        <v/>
      </c>
      <c r="B136" s="89" t="str">
        <f>IF($A136="","",VLOOKUP($A136,'Annex 2 Designated EHV charges'!$D:$O,2,0))</f>
        <v/>
      </c>
      <c r="C136" s="90" t="str">
        <f>IF($A136="","",VLOOKUP($A136,'Annex 2 Designated EHV charges'!$D:$O,3,0))</f>
        <v/>
      </c>
      <c r="D136" s="89" t="str">
        <f>IF($A136="","",VLOOKUP($A136,'Annex 2 Designated EHV charges'!$D:$O,4,0))</f>
        <v/>
      </c>
      <c r="E136" s="91" t="str">
        <f>IFERROR(IF(VLOOKUP($A136,'Annex 2 Designated EHV charges'!$D:$P,10,FALSE)=0,"",VLOOKUP($A136,'Annex 2 Designated EHV charges'!$D:$P,10,FALSE)),"")</f>
        <v/>
      </c>
      <c r="F136" s="92" t="str">
        <f>IFERROR(IF(VLOOKUP($A136,'Annex 2 Designated EHV charges'!$D:$P,11,FALSE)=0,"",VLOOKUP($A136,'Annex 2 Designated EHV charges'!$D:$P,11,FALSE)),"")</f>
        <v/>
      </c>
      <c r="G136" s="93" t="str">
        <f>IFERROR(IF(VLOOKUP($A136,'Annex 2 Designated EHV charges'!$D:$P,12,FALSE)=0,"",VLOOKUP($A136,'Annex 2 Designated EHV charges'!$D:$P,12,FALSE)),"")</f>
        <v/>
      </c>
      <c r="H136" s="93" t="str">
        <f>IFERROR(IF(VLOOKUP($A136,'Annex 2 Designated EHV charges'!$D:$P,13,FALSE)=0,"",VLOOKUP($A136,'Annex 2 Designated EHV charges'!$D:$P,13,FALSE)),"")</f>
        <v/>
      </c>
    </row>
    <row r="137" spans="1:8" x14ac:dyDescent="0.25">
      <c r="A137" s="90" t="str">
        <f t="array" ref="A137">IFERROR(INDEX('Annex 2 Designated EHV charges'!$D$12:$D$12, MATCH(0, IF(ISBLANK('Annex 2 Designated EHV charges'!$D$12:$D$12),1, COUNTIF(A$5:$A136, 'Annex 2 Designated EHV charges'!$D$12:$D$12)), 0)),"")</f>
        <v/>
      </c>
      <c r="B137" s="89" t="str">
        <f>IF($A137="","",VLOOKUP($A137,'Annex 2 Designated EHV charges'!$D:$O,2,0))</f>
        <v/>
      </c>
      <c r="C137" s="90" t="str">
        <f>IF($A137="","",VLOOKUP($A137,'Annex 2 Designated EHV charges'!$D:$O,3,0))</f>
        <v/>
      </c>
      <c r="D137" s="89" t="str">
        <f>IF($A137="","",VLOOKUP($A137,'Annex 2 Designated EHV charges'!$D:$O,4,0))</f>
        <v/>
      </c>
      <c r="E137" s="91" t="str">
        <f>IFERROR(IF(VLOOKUP($A137,'Annex 2 Designated EHV charges'!$D:$P,10,FALSE)=0,"",VLOOKUP($A137,'Annex 2 Designated EHV charges'!$D:$P,10,FALSE)),"")</f>
        <v/>
      </c>
      <c r="F137" s="92" t="str">
        <f>IFERROR(IF(VLOOKUP($A137,'Annex 2 Designated EHV charges'!$D:$P,11,FALSE)=0,"",VLOOKUP($A137,'Annex 2 Designated EHV charges'!$D:$P,11,FALSE)),"")</f>
        <v/>
      </c>
      <c r="G137" s="93" t="str">
        <f>IFERROR(IF(VLOOKUP($A137,'Annex 2 Designated EHV charges'!$D:$P,12,FALSE)=0,"",VLOOKUP($A137,'Annex 2 Designated EHV charges'!$D:$P,12,FALSE)),"")</f>
        <v/>
      </c>
      <c r="H137" s="93" t="str">
        <f>IFERROR(IF(VLOOKUP($A137,'Annex 2 Designated EHV charges'!$D:$P,13,FALSE)=0,"",VLOOKUP($A137,'Annex 2 Designated EHV charges'!$D:$P,13,FALSE)),"")</f>
        <v/>
      </c>
    </row>
    <row r="138" spans="1:8" x14ac:dyDescent="0.25">
      <c r="A138" s="90" t="str">
        <f t="array" ref="A138">IFERROR(INDEX('Annex 2 Designated EHV charges'!$D$12:$D$12, MATCH(0, IF(ISBLANK('Annex 2 Designated EHV charges'!$D$12:$D$12),1, COUNTIF(A$5:$A137, 'Annex 2 Designated EHV charges'!$D$12:$D$12)), 0)),"")</f>
        <v/>
      </c>
      <c r="B138" s="89" t="str">
        <f>IF($A138="","",VLOOKUP($A138,'Annex 2 Designated EHV charges'!$D:$O,2,0))</f>
        <v/>
      </c>
      <c r="C138" s="90" t="str">
        <f>IF($A138="","",VLOOKUP($A138,'Annex 2 Designated EHV charges'!$D:$O,3,0))</f>
        <v/>
      </c>
      <c r="D138" s="89" t="str">
        <f>IF($A138="","",VLOOKUP($A138,'Annex 2 Designated EHV charges'!$D:$O,4,0))</f>
        <v/>
      </c>
      <c r="E138" s="91" t="str">
        <f>IFERROR(IF(VLOOKUP($A138,'Annex 2 Designated EHV charges'!$D:$P,10,FALSE)=0,"",VLOOKUP($A138,'Annex 2 Designated EHV charges'!$D:$P,10,FALSE)),"")</f>
        <v/>
      </c>
      <c r="F138" s="92" t="str">
        <f>IFERROR(IF(VLOOKUP($A138,'Annex 2 Designated EHV charges'!$D:$P,11,FALSE)=0,"",VLOOKUP($A138,'Annex 2 Designated EHV charges'!$D:$P,11,FALSE)),"")</f>
        <v/>
      </c>
      <c r="G138" s="93" t="str">
        <f>IFERROR(IF(VLOOKUP($A138,'Annex 2 Designated EHV charges'!$D:$P,12,FALSE)=0,"",VLOOKUP($A138,'Annex 2 Designated EHV charges'!$D:$P,12,FALSE)),"")</f>
        <v/>
      </c>
      <c r="H138" s="93" t="str">
        <f>IFERROR(IF(VLOOKUP($A138,'Annex 2 Designated EHV charges'!$D:$P,13,FALSE)=0,"",VLOOKUP($A138,'Annex 2 Designated EHV charges'!$D:$P,13,FALSE)),"")</f>
        <v/>
      </c>
    </row>
    <row r="139" spans="1:8" x14ac:dyDescent="0.25">
      <c r="A139" s="90" t="str">
        <f t="array" ref="A139">IFERROR(INDEX('Annex 2 Designated EHV charges'!$D$12:$D$12, MATCH(0, IF(ISBLANK('Annex 2 Designated EHV charges'!$D$12:$D$12),1, COUNTIF(A$5:$A138, 'Annex 2 Designated EHV charges'!$D$12:$D$12)), 0)),"")</f>
        <v/>
      </c>
      <c r="B139" s="89" t="str">
        <f>IF($A139="","",VLOOKUP($A139,'Annex 2 Designated EHV charges'!$D:$O,2,0))</f>
        <v/>
      </c>
      <c r="C139" s="90" t="str">
        <f>IF($A139="","",VLOOKUP($A139,'Annex 2 Designated EHV charges'!$D:$O,3,0))</f>
        <v/>
      </c>
      <c r="D139" s="89" t="str">
        <f>IF($A139="","",VLOOKUP($A139,'Annex 2 Designated EHV charges'!$D:$O,4,0))</f>
        <v/>
      </c>
      <c r="E139" s="91" t="str">
        <f>IFERROR(IF(VLOOKUP($A139,'Annex 2 Designated EHV charges'!$D:$P,10,FALSE)=0,"",VLOOKUP($A139,'Annex 2 Designated EHV charges'!$D:$P,10,FALSE)),"")</f>
        <v/>
      </c>
      <c r="F139" s="92" t="str">
        <f>IFERROR(IF(VLOOKUP($A139,'Annex 2 Designated EHV charges'!$D:$P,11,FALSE)=0,"",VLOOKUP($A139,'Annex 2 Designated EHV charges'!$D:$P,11,FALSE)),"")</f>
        <v/>
      </c>
      <c r="G139" s="93" t="str">
        <f>IFERROR(IF(VLOOKUP($A139,'Annex 2 Designated EHV charges'!$D:$P,12,FALSE)=0,"",VLOOKUP($A139,'Annex 2 Designated EHV charges'!$D:$P,12,FALSE)),"")</f>
        <v/>
      </c>
      <c r="H139" s="93" t="str">
        <f>IFERROR(IF(VLOOKUP($A139,'Annex 2 Designated EHV charges'!$D:$P,13,FALSE)=0,"",VLOOKUP($A139,'Annex 2 Designated EHV charges'!$D:$P,13,FALSE)),"")</f>
        <v/>
      </c>
    </row>
    <row r="140" spans="1:8" x14ac:dyDescent="0.25">
      <c r="A140" s="90" t="str">
        <f t="array" ref="A140">IFERROR(INDEX('Annex 2 Designated EHV charges'!$D$12:$D$12, MATCH(0, IF(ISBLANK('Annex 2 Designated EHV charges'!$D$12:$D$12),1, COUNTIF(A$5:$A139, 'Annex 2 Designated EHV charges'!$D$12:$D$12)), 0)),"")</f>
        <v/>
      </c>
      <c r="B140" s="89" t="str">
        <f>IF($A140="","",VLOOKUP($A140,'Annex 2 Designated EHV charges'!$D:$O,2,0))</f>
        <v/>
      </c>
      <c r="C140" s="90" t="str">
        <f>IF($A140="","",VLOOKUP($A140,'Annex 2 Designated EHV charges'!$D:$O,3,0))</f>
        <v/>
      </c>
      <c r="D140" s="89" t="str">
        <f>IF($A140="","",VLOOKUP($A140,'Annex 2 Designated EHV charges'!$D:$O,4,0))</f>
        <v/>
      </c>
      <c r="E140" s="91" t="str">
        <f>IFERROR(IF(VLOOKUP($A140,'Annex 2 Designated EHV charges'!$D:$P,10,FALSE)=0,"",VLOOKUP($A140,'Annex 2 Designated EHV charges'!$D:$P,10,FALSE)),"")</f>
        <v/>
      </c>
      <c r="F140" s="92" t="str">
        <f>IFERROR(IF(VLOOKUP($A140,'Annex 2 Designated EHV charges'!$D:$P,11,FALSE)=0,"",VLOOKUP($A140,'Annex 2 Designated EHV charges'!$D:$P,11,FALSE)),"")</f>
        <v/>
      </c>
      <c r="G140" s="93" t="str">
        <f>IFERROR(IF(VLOOKUP($A140,'Annex 2 Designated EHV charges'!$D:$P,12,FALSE)=0,"",VLOOKUP($A140,'Annex 2 Designated EHV charges'!$D:$P,12,FALSE)),"")</f>
        <v/>
      </c>
      <c r="H140" s="93" t="str">
        <f>IFERROR(IF(VLOOKUP($A140,'Annex 2 Designated EHV charges'!$D:$P,13,FALSE)=0,"",VLOOKUP($A140,'Annex 2 Designated EHV charges'!$D:$P,13,FALSE)),"")</f>
        <v/>
      </c>
    </row>
    <row r="141" spans="1:8" x14ac:dyDescent="0.25">
      <c r="A141" s="90" t="str">
        <f t="array" ref="A141">IFERROR(INDEX('Annex 2 Designated EHV charges'!$D$12:$D$12, MATCH(0, IF(ISBLANK('Annex 2 Designated EHV charges'!$D$12:$D$12),1, COUNTIF(A$5:$A140, 'Annex 2 Designated EHV charges'!$D$12:$D$12)), 0)),"")</f>
        <v/>
      </c>
      <c r="B141" s="89" t="str">
        <f>IF($A141="","",VLOOKUP($A141,'Annex 2 Designated EHV charges'!$D:$O,2,0))</f>
        <v/>
      </c>
      <c r="C141" s="90" t="str">
        <f>IF($A141="","",VLOOKUP($A141,'Annex 2 Designated EHV charges'!$D:$O,3,0))</f>
        <v/>
      </c>
      <c r="D141" s="89" t="str">
        <f>IF($A141="","",VLOOKUP($A141,'Annex 2 Designated EHV charges'!$D:$O,4,0))</f>
        <v/>
      </c>
      <c r="E141" s="91" t="str">
        <f>IFERROR(IF(VLOOKUP($A141,'Annex 2 Designated EHV charges'!$D:$P,10,FALSE)=0,"",VLOOKUP($A141,'Annex 2 Designated EHV charges'!$D:$P,10,FALSE)),"")</f>
        <v/>
      </c>
      <c r="F141" s="92" t="str">
        <f>IFERROR(IF(VLOOKUP($A141,'Annex 2 Designated EHV charges'!$D:$P,11,FALSE)=0,"",VLOOKUP($A141,'Annex 2 Designated EHV charges'!$D:$P,11,FALSE)),"")</f>
        <v/>
      </c>
      <c r="G141" s="93" t="str">
        <f>IFERROR(IF(VLOOKUP($A141,'Annex 2 Designated EHV charges'!$D:$P,12,FALSE)=0,"",VLOOKUP($A141,'Annex 2 Designated EHV charges'!$D:$P,12,FALSE)),"")</f>
        <v/>
      </c>
      <c r="H141" s="93" t="str">
        <f>IFERROR(IF(VLOOKUP($A141,'Annex 2 Designated EHV charges'!$D:$P,13,FALSE)=0,"",VLOOKUP($A141,'Annex 2 Designated EHV charges'!$D:$P,13,FALSE)),"")</f>
        <v/>
      </c>
    </row>
    <row r="142" spans="1:8" x14ac:dyDescent="0.25">
      <c r="A142" s="90" t="str">
        <f t="array" ref="A142">IFERROR(INDEX('Annex 2 Designated EHV charges'!$D$12:$D$12, MATCH(0, IF(ISBLANK('Annex 2 Designated EHV charges'!$D$12:$D$12),1, COUNTIF(A$5:$A141, 'Annex 2 Designated EHV charges'!$D$12:$D$12)), 0)),"")</f>
        <v/>
      </c>
      <c r="B142" s="89" t="str">
        <f>IF($A142="","",VLOOKUP($A142,'Annex 2 Designated EHV charges'!$D:$O,2,0))</f>
        <v/>
      </c>
      <c r="C142" s="90" t="str">
        <f>IF($A142="","",VLOOKUP($A142,'Annex 2 Designated EHV charges'!$D:$O,3,0))</f>
        <v/>
      </c>
      <c r="D142" s="89" t="str">
        <f>IF($A142="","",VLOOKUP($A142,'Annex 2 Designated EHV charges'!$D:$O,4,0))</f>
        <v/>
      </c>
      <c r="E142" s="91" t="str">
        <f>IFERROR(IF(VLOOKUP($A142,'Annex 2 Designated EHV charges'!$D:$P,10,FALSE)=0,"",VLOOKUP($A142,'Annex 2 Designated EHV charges'!$D:$P,10,FALSE)),"")</f>
        <v/>
      </c>
      <c r="F142" s="92" t="str">
        <f>IFERROR(IF(VLOOKUP($A142,'Annex 2 Designated EHV charges'!$D:$P,11,FALSE)=0,"",VLOOKUP($A142,'Annex 2 Designated EHV charges'!$D:$P,11,FALSE)),"")</f>
        <v/>
      </c>
      <c r="G142" s="93" t="str">
        <f>IFERROR(IF(VLOOKUP($A142,'Annex 2 Designated EHV charges'!$D:$P,12,FALSE)=0,"",VLOOKUP($A142,'Annex 2 Designated EHV charges'!$D:$P,12,FALSE)),"")</f>
        <v/>
      </c>
      <c r="H142" s="93" t="str">
        <f>IFERROR(IF(VLOOKUP($A142,'Annex 2 Designated EHV charges'!$D:$P,13,FALSE)=0,"",VLOOKUP($A142,'Annex 2 Designated EHV charges'!$D:$P,13,FALSE)),"")</f>
        <v/>
      </c>
    </row>
    <row r="143" spans="1:8" x14ac:dyDescent="0.25">
      <c r="A143" s="90" t="str">
        <f t="array" ref="A143">IFERROR(INDEX('Annex 2 Designated EHV charges'!$D$12:$D$12, MATCH(0, IF(ISBLANK('Annex 2 Designated EHV charges'!$D$12:$D$12),1, COUNTIF(A$5:$A142, 'Annex 2 Designated EHV charges'!$D$12:$D$12)), 0)),"")</f>
        <v/>
      </c>
      <c r="B143" s="89" t="str">
        <f>IF($A143="","",VLOOKUP($A143,'Annex 2 Designated EHV charges'!$D:$O,2,0))</f>
        <v/>
      </c>
      <c r="C143" s="90" t="str">
        <f>IF($A143="","",VLOOKUP($A143,'Annex 2 Designated EHV charges'!$D:$O,3,0))</f>
        <v/>
      </c>
      <c r="D143" s="89" t="str">
        <f>IF($A143="","",VLOOKUP($A143,'Annex 2 Designated EHV charges'!$D:$O,4,0))</f>
        <v/>
      </c>
      <c r="E143" s="91" t="str">
        <f>IFERROR(IF(VLOOKUP($A143,'Annex 2 Designated EHV charges'!$D:$P,10,FALSE)=0,"",VLOOKUP($A143,'Annex 2 Designated EHV charges'!$D:$P,10,FALSE)),"")</f>
        <v/>
      </c>
      <c r="F143" s="92" t="str">
        <f>IFERROR(IF(VLOOKUP($A143,'Annex 2 Designated EHV charges'!$D:$P,11,FALSE)=0,"",VLOOKUP($A143,'Annex 2 Designated EHV charges'!$D:$P,11,FALSE)),"")</f>
        <v/>
      </c>
      <c r="G143" s="93" t="str">
        <f>IFERROR(IF(VLOOKUP($A143,'Annex 2 Designated EHV charges'!$D:$P,12,FALSE)=0,"",VLOOKUP($A143,'Annex 2 Designated EHV charges'!$D:$P,12,FALSE)),"")</f>
        <v/>
      </c>
      <c r="H143" s="93" t="str">
        <f>IFERROR(IF(VLOOKUP($A143,'Annex 2 Designated EHV charges'!$D:$P,13,FALSE)=0,"",VLOOKUP($A143,'Annex 2 Designated EHV charges'!$D:$P,13,FALSE)),"")</f>
        <v/>
      </c>
    </row>
    <row r="144" spans="1:8" x14ac:dyDescent="0.25">
      <c r="A144" s="90" t="str">
        <f t="array" ref="A144">IFERROR(INDEX('Annex 2 Designated EHV charges'!$D$12:$D$12, MATCH(0, IF(ISBLANK('Annex 2 Designated EHV charges'!$D$12:$D$12),1, COUNTIF(A$5:$A143, 'Annex 2 Designated EHV charges'!$D$12:$D$12)), 0)),"")</f>
        <v/>
      </c>
      <c r="B144" s="89" t="str">
        <f>IF($A144="","",VLOOKUP($A144,'Annex 2 Designated EHV charges'!$D:$O,2,0))</f>
        <v/>
      </c>
      <c r="C144" s="90" t="str">
        <f>IF($A144="","",VLOOKUP($A144,'Annex 2 Designated EHV charges'!$D:$O,3,0))</f>
        <v/>
      </c>
      <c r="D144" s="89" t="str">
        <f>IF($A144="","",VLOOKUP($A144,'Annex 2 Designated EHV charges'!$D:$O,4,0))</f>
        <v/>
      </c>
      <c r="E144" s="91" t="str">
        <f>IFERROR(IF(VLOOKUP($A144,'Annex 2 Designated EHV charges'!$D:$P,10,FALSE)=0,"",VLOOKUP($A144,'Annex 2 Designated EHV charges'!$D:$P,10,FALSE)),"")</f>
        <v/>
      </c>
      <c r="F144" s="92" t="str">
        <f>IFERROR(IF(VLOOKUP($A144,'Annex 2 Designated EHV charges'!$D:$P,11,FALSE)=0,"",VLOOKUP($A144,'Annex 2 Designated EHV charges'!$D:$P,11,FALSE)),"")</f>
        <v/>
      </c>
      <c r="G144" s="93" t="str">
        <f>IFERROR(IF(VLOOKUP($A144,'Annex 2 Designated EHV charges'!$D:$P,12,FALSE)=0,"",VLOOKUP($A144,'Annex 2 Designated EHV charges'!$D:$P,12,FALSE)),"")</f>
        <v/>
      </c>
      <c r="H144" s="93" t="str">
        <f>IFERROR(IF(VLOOKUP($A144,'Annex 2 Designated EHV charges'!$D:$P,13,FALSE)=0,"",VLOOKUP($A144,'Annex 2 Designated EHV charges'!$D:$P,13,FALSE)),"")</f>
        <v/>
      </c>
    </row>
    <row r="145" spans="1:8" x14ac:dyDescent="0.25">
      <c r="A145" s="90" t="str">
        <f t="array" ref="A145">IFERROR(INDEX('Annex 2 Designated EHV charges'!$D$12:$D$12, MATCH(0, IF(ISBLANK('Annex 2 Designated EHV charges'!$D$12:$D$12),1, COUNTIF(A$5:$A144, 'Annex 2 Designated EHV charges'!$D$12:$D$12)), 0)),"")</f>
        <v/>
      </c>
      <c r="B145" s="89" t="str">
        <f>IF($A145="","",VLOOKUP($A145,'Annex 2 Designated EHV charges'!$D:$O,2,0))</f>
        <v/>
      </c>
      <c r="C145" s="90" t="str">
        <f>IF($A145="","",VLOOKUP($A145,'Annex 2 Designated EHV charges'!$D:$O,3,0))</f>
        <v/>
      </c>
      <c r="D145" s="89" t="str">
        <f>IF($A145="","",VLOOKUP($A145,'Annex 2 Designated EHV charges'!$D:$O,4,0))</f>
        <v/>
      </c>
      <c r="E145" s="91" t="str">
        <f>IFERROR(IF(VLOOKUP($A145,'Annex 2 Designated EHV charges'!$D:$P,10,FALSE)=0,"",VLOOKUP($A145,'Annex 2 Designated EHV charges'!$D:$P,10,FALSE)),"")</f>
        <v/>
      </c>
      <c r="F145" s="92" t="str">
        <f>IFERROR(IF(VLOOKUP($A145,'Annex 2 Designated EHV charges'!$D:$P,11,FALSE)=0,"",VLOOKUP($A145,'Annex 2 Designated EHV charges'!$D:$P,11,FALSE)),"")</f>
        <v/>
      </c>
      <c r="G145" s="93" t="str">
        <f>IFERROR(IF(VLOOKUP($A145,'Annex 2 Designated EHV charges'!$D:$P,12,FALSE)=0,"",VLOOKUP($A145,'Annex 2 Designated EHV charges'!$D:$P,12,FALSE)),"")</f>
        <v/>
      </c>
      <c r="H145" s="93" t="str">
        <f>IFERROR(IF(VLOOKUP($A145,'Annex 2 Designated EHV charges'!$D:$P,13,FALSE)=0,"",VLOOKUP($A145,'Annex 2 Designated EHV charges'!$D:$P,13,FALSE)),"")</f>
        <v/>
      </c>
    </row>
    <row r="146" spans="1:8" x14ac:dyDescent="0.25">
      <c r="A146" s="90" t="str">
        <f t="array" ref="A146">IFERROR(INDEX('Annex 2 Designated EHV charges'!$D$12:$D$12, MATCH(0, IF(ISBLANK('Annex 2 Designated EHV charges'!$D$12:$D$12),1, COUNTIF(A$5:$A145, 'Annex 2 Designated EHV charges'!$D$12:$D$12)), 0)),"")</f>
        <v/>
      </c>
      <c r="B146" s="89" t="str">
        <f>IF($A146="","",VLOOKUP($A146,'Annex 2 Designated EHV charges'!$D:$O,2,0))</f>
        <v/>
      </c>
      <c r="C146" s="90" t="str">
        <f>IF($A146="","",VLOOKUP($A146,'Annex 2 Designated EHV charges'!$D:$O,3,0))</f>
        <v/>
      </c>
      <c r="D146" s="89" t="str">
        <f>IF($A146="","",VLOOKUP($A146,'Annex 2 Designated EHV charges'!$D:$O,4,0))</f>
        <v/>
      </c>
      <c r="E146" s="91" t="str">
        <f>IFERROR(IF(VLOOKUP($A146,'Annex 2 Designated EHV charges'!$D:$P,10,FALSE)=0,"",VLOOKUP($A146,'Annex 2 Designated EHV charges'!$D:$P,10,FALSE)),"")</f>
        <v/>
      </c>
      <c r="F146" s="92" t="str">
        <f>IFERROR(IF(VLOOKUP($A146,'Annex 2 Designated EHV charges'!$D:$P,11,FALSE)=0,"",VLOOKUP($A146,'Annex 2 Designated EHV charges'!$D:$P,11,FALSE)),"")</f>
        <v/>
      </c>
      <c r="G146" s="93" t="str">
        <f>IFERROR(IF(VLOOKUP($A146,'Annex 2 Designated EHV charges'!$D:$P,12,FALSE)=0,"",VLOOKUP($A146,'Annex 2 Designated EHV charges'!$D:$P,12,FALSE)),"")</f>
        <v/>
      </c>
      <c r="H146" s="93" t="str">
        <f>IFERROR(IF(VLOOKUP($A146,'Annex 2 Designated EHV charges'!$D:$P,13,FALSE)=0,"",VLOOKUP($A146,'Annex 2 Designated EHV charges'!$D:$P,13,FALSE)),"")</f>
        <v/>
      </c>
    </row>
    <row r="147" spans="1:8" x14ac:dyDescent="0.25">
      <c r="A147" s="90" t="str">
        <f t="array" ref="A147">IFERROR(INDEX('Annex 2 Designated EHV charges'!$D$12:$D$12, MATCH(0, IF(ISBLANK('Annex 2 Designated EHV charges'!$D$12:$D$12),1, COUNTIF(A$5:$A146, 'Annex 2 Designated EHV charges'!$D$12:$D$12)), 0)),"")</f>
        <v/>
      </c>
      <c r="B147" s="89" t="str">
        <f>IF($A147="","",VLOOKUP($A147,'Annex 2 Designated EHV charges'!$D:$O,2,0))</f>
        <v/>
      </c>
      <c r="C147" s="90" t="str">
        <f>IF($A147="","",VLOOKUP($A147,'Annex 2 Designated EHV charges'!$D:$O,3,0))</f>
        <v/>
      </c>
      <c r="D147" s="89" t="str">
        <f>IF($A147="","",VLOOKUP($A147,'Annex 2 Designated EHV charges'!$D:$O,4,0))</f>
        <v/>
      </c>
      <c r="E147" s="91" t="str">
        <f>IFERROR(IF(VLOOKUP($A147,'Annex 2 Designated EHV charges'!$D:$P,10,FALSE)=0,"",VLOOKUP($A147,'Annex 2 Designated EHV charges'!$D:$P,10,FALSE)),"")</f>
        <v/>
      </c>
      <c r="F147" s="92" t="str">
        <f>IFERROR(IF(VLOOKUP($A147,'Annex 2 Designated EHV charges'!$D:$P,11,FALSE)=0,"",VLOOKUP($A147,'Annex 2 Designated EHV charges'!$D:$P,11,FALSE)),"")</f>
        <v/>
      </c>
      <c r="G147" s="93" t="str">
        <f>IFERROR(IF(VLOOKUP($A147,'Annex 2 Designated EHV charges'!$D:$P,12,FALSE)=0,"",VLOOKUP($A147,'Annex 2 Designated EHV charges'!$D:$P,12,FALSE)),"")</f>
        <v/>
      </c>
      <c r="H147" s="93" t="str">
        <f>IFERROR(IF(VLOOKUP($A147,'Annex 2 Designated EHV charges'!$D:$P,13,FALSE)=0,"",VLOOKUP($A147,'Annex 2 Designated EHV charges'!$D:$P,13,FALSE)),"")</f>
        <v/>
      </c>
    </row>
    <row r="148" spans="1:8" x14ac:dyDescent="0.25">
      <c r="A148" s="90" t="str">
        <f t="array" ref="A148">IFERROR(INDEX('Annex 2 Designated EHV charges'!$D$12:$D$12, MATCH(0, IF(ISBLANK('Annex 2 Designated EHV charges'!$D$12:$D$12),1, COUNTIF(A$5:$A147, 'Annex 2 Designated EHV charges'!$D$12:$D$12)), 0)),"")</f>
        <v/>
      </c>
      <c r="B148" s="89" t="str">
        <f>IF($A148="","",VLOOKUP($A148,'Annex 2 Designated EHV charges'!$D:$O,2,0))</f>
        <v/>
      </c>
      <c r="C148" s="90" t="str">
        <f>IF($A148="","",VLOOKUP($A148,'Annex 2 Designated EHV charges'!$D:$O,3,0))</f>
        <v/>
      </c>
      <c r="D148" s="89" t="str">
        <f>IF($A148="","",VLOOKUP($A148,'Annex 2 Designated EHV charges'!$D:$O,4,0))</f>
        <v/>
      </c>
      <c r="E148" s="91" t="str">
        <f>IFERROR(IF(VLOOKUP($A148,'Annex 2 Designated EHV charges'!$D:$P,10,FALSE)=0,"",VLOOKUP($A148,'Annex 2 Designated EHV charges'!$D:$P,10,FALSE)),"")</f>
        <v/>
      </c>
      <c r="F148" s="92" t="str">
        <f>IFERROR(IF(VLOOKUP($A148,'Annex 2 Designated EHV charges'!$D:$P,11,FALSE)=0,"",VLOOKUP($A148,'Annex 2 Designated EHV charges'!$D:$P,11,FALSE)),"")</f>
        <v/>
      </c>
      <c r="G148" s="93" t="str">
        <f>IFERROR(IF(VLOOKUP($A148,'Annex 2 Designated EHV charges'!$D:$P,12,FALSE)=0,"",VLOOKUP($A148,'Annex 2 Designated EHV charges'!$D:$P,12,FALSE)),"")</f>
        <v/>
      </c>
      <c r="H148" s="93" t="str">
        <f>IFERROR(IF(VLOOKUP($A148,'Annex 2 Designated EHV charges'!$D:$P,13,FALSE)=0,"",VLOOKUP($A148,'Annex 2 Designated EHV charges'!$D:$P,13,FALSE)),"")</f>
        <v/>
      </c>
    </row>
    <row r="149" spans="1:8" x14ac:dyDescent="0.25">
      <c r="A149" s="90" t="str">
        <f t="array" ref="A149">IFERROR(INDEX('Annex 2 Designated EHV charges'!$D$12:$D$12, MATCH(0, IF(ISBLANK('Annex 2 Designated EHV charges'!$D$12:$D$12),1, COUNTIF(A$5:$A148, 'Annex 2 Designated EHV charges'!$D$12:$D$12)), 0)),"")</f>
        <v/>
      </c>
      <c r="B149" s="89" t="str">
        <f>IF($A149="","",VLOOKUP($A149,'Annex 2 Designated EHV charges'!$D:$O,2,0))</f>
        <v/>
      </c>
      <c r="C149" s="90" t="str">
        <f>IF($A149="","",VLOOKUP($A149,'Annex 2 Designated EHV charges'!$D:$O,3,0))</f>
        <v/>
      </c>
      <c r="D149" s="89" t="str">
        <f>IF($A149="","",VLOOKUP($A149,'Annex 2 Designated EHV charges'!$D:$O,4,0))</f>
        <v/>
      </c>
      <c r="E149" s="91" t="str">
        <f>IFERROR(IF(VLOOKUP($A149,'Annex 2 Designated EHV charges'!$D:$P,10,FALSE)=0,"",VLOOKUP($A149,'Annex 2 Designated EHV charges'!$D:$P,10,FALSE)),"")</f>
        <v/>
      </c>
      <c r="F149" s="92" t="str">
        <f>IFERROR(IF(VLOOKUP($A149,'Annex 2 Designated EHV charges'!$D:$P,11,FALSE)=0,"",VLOOKUP($A149,'Annex 2 Designated EHV charges'!$D:$P,11,FALSE)),"")</f>
        <v/>
      </c>
      <c r="G149" s="93" t="str">
        <f>IFERROR(IF(VLOOKUP($A149,'Annex 2 Designated EHV charges'!$D:$P,12,FALSE)=0,"",VLOOKUP($A149,'Annex 2 Designated EHV charges'!$D:$P,12,FALSE)),"")</f>
        <v/>
      </c>
      <c r="H149" s="93" t="str">
        <f>IFERROR(IF(VLOOKUP($A149,'Annex 2 Designated EHV charges'!$D:$P,13,FALSE)=0,"",VLOOKUP($A149,'Annex 2 Designated EHV charges'!$D:$P,13,FALSE)),"")</f>
        <v/>
      </c>
    </row>
    <row r="150" spans="1:8" x14ac:dyDescent="0.25">
      <c r="A150" s="90" t="str">
        <f t="array" ref="A150">IFERROR(INDEX('Annex 2 Designated EHV charges'!$D$12:$D$12, MATCH(0, IF(ISBLANK('Annex 2 Designated EHV charges'!$D$12:$D$12),1, COUNTIF(A$5:$A149, 'Annex 2 Designated EHV charges'!$D$12:$D$12)), 0)),"")</f>
        <v/>
      </c>
      <c r="B150" s="89" t="str">
        <f>IF($A150="","",VLOOKUP($A150,'Annex 2 Designated EHV charges'!$D:$O,2,0))</f>
        <v/>
      </c>
      <c r="C150" s="90" t="str">
        <f>IF($A150="","",VLOOKUP($A150,'Annex 2 Designated EHV charges'!$D:$O,3,0))</f>
        <v/>
      </c>
      <c r="D150" s="89" t="str">
        <f>IF($A150="","",VLOOKUP($A150,'Annex 2 Designated EHV charges'!$D:$O,4,0))</f>
        <v/>
      </c>
      <c r="E150" s="91" t="str">
        <f>IFERROR(IF(VLOOKUP($A150,'Annex 2 Designated EHV charges'!$D:$P,10,FALSE)=0,"",VLOOKUP($A150,'Annex 2 Designated EHV charges'!$D:$P,10,FALSE)),"")</f>
        <v/>
      </c>
      <c r="F150" s="92" t="str">
        <f>IFERROR(IF(VLOOKUP($A150,'Annex 2 Designated EHV charges'!$D:$P,11,FALSE)=0,"",VLOOKUP($A150,'Annex 2 Designated EHV charges'!$D:$P,11,FALSE)),"")</f>
        <v/>
      </c>
      <c r="G150" s="93" t="str">
        <f>IFERROR(IF(VLOOKUP($A150,'Annex 2 Designated EHV charges'!$D:$P,12,FALSE)=0,"",VLOOKUP($A150,'Annex 2 Designated EHV charges'!$D:$P,12,FALSE)),"")</f>
        <v/>
      </c>
      <c r="H150" s="93" t="str">
        <f>IFERROR(IF(VLOOKUP($A150,'Annex 2 Designated EHV charges'!$D:$P,13,FALSE)=0,"",VLOOKUP($A150,'Annex 2 Designated EHV charges'!$D:$P,13,FALSE)),"")</f>
        <v/>
      </c>
    </row>
    <row r="151" spans="1:8" x14ac:dyDescent="0.25">
      <c r="A151" s="90" t="str">
        <f t="array" ref="A151">IFERROR(INDEX('Annex 2 Designated EHV charges'!$D$12:$D$12, MATCH(0, IF(ISBLANK('Annex 2 Designated EHV charges'!$D$12:$D$12),1, COUNTIF(A$5:$A150, 'Annex 2 Designated EHV charges'!$D$12:$D$12)), 0)),"")</f>
        <v/>
      </c>
      <c r="B151" s="89" t="str">
        <f>IF($A151="","",VLOOKUP($A151,'Annex 2 Designated EHV charges'!$D:$O,2,0))</f>
        <v/>
      </c>
      <c r="C151" s="90" t="str">
        <f>IF($A151="","",VLOOKUP($A151,'Annex 2 Designated EHV charges'!$D:$O,3,0))</f>
        <v/>
      </c>
      <c r="D151" s="89" t="str">
        <f>IF($A151="","",VLOOKUP($A151,'Annex 2 Designated EHV charges'!$D:$O,4,0))</f>
        <v/>
      </c>
      <c r="E151" s="91" t="str">
        <f>IFERROR(IF(VLOOKUP($A151,'Annex 2 Designated EHV charges'!$D:$P,10,FALSE)=0,"",VLOOKUP($A151,'Annex 2 Designated EHV charges'!$D:$P,10,FALSE)),"")</f>
        <v/>
      </c>
      <c r="F151" s="92" t="str">
        <f>IFERROR(IF(VLOOKUP($A151,'Annex 2 Designated EHV charges'!$D:$P,11,FALSE)=0,"",VLOOKUP($A151,'Annex 2 Designated EHV charges'!$D:$P,11,FALSE)),"")</f>
        <v/>
      </c>
      <c r="G151" s="93" t="str">
        <f>IFERROR(IF(VLOOKUP($A151,'Annex 2 Designated EHV charges'!$D:$P,12,FALSE)=0,"",VLOOKUP($A151,'Annex 2 Designated EHV charges'!$D:$P,12,FALSE)),"")</f>
        <v/>
      </c>
      <c r="H151" s="93" t="str">
        <f>IFERROR(IF(VLOOKUP($A151,'Annex 2 Designated EHV charges'!$D:$P,13,FALSE)=0,"",VLOOKUP($A151,'Annex 2 Designated EHV charges'!$D:$P,13,FALSE)),"")</f>
        <v/>
      </c>
    </row>
    <row r="152" spans="1:8" x14ac:dyDescent="0.25">
      <c r="A152" s="90" t="str">
        <f t="array" ref="A152">IFERROR(INDEX('Annex 2 Designated EHV charges'!$D$12:$D$12, MATCH(0, IF(ISBLANK('Annex 2 Designated EHV charges'!$D$12:$D$12),1, COUNTIF(A$5:$A151, 'Annex 2 Designated EHV charges'!$D$12:$D$12)), 0)),"")</f>
        <v/>
      </c>
      <c r="B152" s="89" t="str">
        <f>IF($A152="","",VLOOKUP($A152,'Annex 2 Designated EHV charges'!$D:$O,2,0))</f>
        <v/>
      </c>
      <c r="C152" s="90" t="str">
        <f>IF($A152="","",VLOOKUP($A152,'Annex 2 Designated EHV charges'!$D:$O,3,0))</f>
        <v/>
      </c>
      <c r="D152" s="89" t="str">
        <f>IF($A152="","",VLOOKUP($A152,'Annex 2 Designated EHV charges'!$D:$O,4,0))</f>
        <v/>
      </c>
      <c r="E152" s="91" t="str">
        <f>IFERROR(IF(VLOOKUP($A152,'Annex 2 Designated EHV charges'!$D:$P,10,FALSE)=0,"",VLOOKUP($A152,'Annex 2 Designated EHV charges'!$D:$P,10,FALSE)),"")</f>
        <v/>
      </c>
      <c r="F152" s="92" t="str">
        <f>IFERROR(IF(VLOOKUP($A152,'Annex 2 Designated EHV charges'!$D:$P,11,FALSE)=0,"",VLOOKUP($A152,'Annex 2 Designated EHV charges'!$D:$P,11,FALSE)),"")</f>
        <v/>
      </c>
      <c r="G152" s="93" t="str">
        <f>IFERROR(IF(VLOOKUP($A152,'Annex 2 Designated EHV charges'!$D:$P,12,FALSE)=0,"",VLOOKUP($A152,'Annex 2 Designated EHV charges'!$D:$P,12,FALSE)),"")</f>
        <v/>
      </c>
      <c r="H152" s="93" t="str">
        <f>IFERROR(IF(VLOOKUP($A152,'Annex 2 Designated EHV charges'!$D:$P,13,FALSE)=0,"",VLOOKUP($A152,'Annex 2 Designated EHV charges'!$D:$P,13,FALSE)),"")</f>
        <v/>
      </c>
    </row>
    <row r="153" spans="1:8" x14ac:dyDescent="0.25">
      <c r="A153" s="90" t="str">
        <f t="array" ref="A153">IFERROR(INDEX('Annex 2 Designated EHV charges'!$D$12:$D$12, MATCH(0, IF(ISBLANK('Annex 2 Designated EHV charges'!$D$12:$D$12),1, COUNTIF(A$5:$A152, 'Annex 2 Designated EHV charges'!$D$12:$D$12)), 0)),"")</f>
        <v/>
      </c>
      <c r="B153" s="89" t="str">
        <f>IF($A153="","",VLOOKUP($A153,'Annex 2 Designated EHV charges'!$D:$O,2,0))</f>
        <v/>
      </c>
      <c r="C153" s="90" t="str">
        <f>IF($A153="","",VLOOKUP($A153,'Annex 2 Designated EHV charges'!$D:$O,3,0))</f>
        <v/>
      </c>
      <c r="D153" s="89" t="str">
        <f>IF($A153="","",VLOOKUP($A153,'Annex 2 Designated EHV charges'!$D:$O,4,0))</f>
        <v/>
      </c>
      <c r="E153" s="91" t="str">
        <f>IFERROR(IF(VLOOKUP($A153,'Annex 2 Designated EHV charges'!$D:$P,10,FALSE)=0,"",VLOOKUP($A153,'Annex 2 Designated EHV charges'!$D:$P,10,FALSE)),"")</f>
        <v/>
      </c>
      <c r="F153" s="92" t="str">
        <f>IFERROR(IF(VLOOKUP($A153,'Annex 2 Designated EHV charges'!$D:$P,11,FALSE)=0,"",VLOOKUP($A153,'Annex 2 Designated EHV charges'!$D:$P,11,FALSE)),"")</f>
        <v/>
      </c>
      <c r="G153" s="93" t="str">
        <f>IFERROR(IF(VLOOKUP($A153,'Annex 2 Designated EHV charges'!$D:$P,12,FALSE)=0,"",VLOOKUP($A153,'Annex 2 Designated EHV charges'!$D:$P,12,FALSE)),"")</f>
        <v/>
      </c>
      <c r="H153" s="93" t="str">
        <f>IFERROR(IF(VLOOKUP($A153,'Annex 2 Designated EHV charges'!$D:$P,13,FALSE)=0,"",VLOOKUP($A153,'Annex 2 Designated EHV charges'!$D:$P,13,FALSE)),"")</f>
        <v/>
      </c>
    </row>
    <row r="154" spans="1:8" x14ac:dyDescent="0.25">
      <c r="A154" s="90" t="str">
        <f t="array" ref="A154">IFERROR(INDEX('Annex 2 Designated EHV charges'!$D$12:$D$12, MATCH(0, IF(ISBLANK('Annex 2 Designated EHV charges'!$D$12:$D$12),1, COUNTIF(A$5:$A153, 'Annex 2 Designated EHV charges'!$D$12:$D$12)), 0)),"")</f>
        <v/>
      </c>
      <c r="B154" s="89" t="str">
        <f>IF($A154="","",VLOOKUP($A154,'Annex 2 Designated EHV charges'!$D:$O,2,0))</f>
        <v/>
      </c>
      <c r="C154" s="90" t="str">
        <f>IF($A154="","",VLOOKUP($A154,'Annex 2 Designated EHV charges'!$D:$O,3,0))</f>
        <v/>
      </c>
      <c r="D154" s="89" t="str">
        <f>IF($A154="","",VLOOKUP($A154,'Annex 2 Designated EHV charges'!$D:$O,4,0))</f>
        <v/>
      </c>
      <c r="E154" s="91" t="str">
        <f>IFERROR(IF(VLOOKUP($A154,'Annex 2 Designated EHV charges'!$D:$P,10,FALSE)=0,"",VLOOKUP($A154,'Annex 2 Designated EHV charges'!$D:$P,10,FALSE)),"")</f>
        <v/>
      </c>
      <c r="F154" s="92" t="str">
        <f>IFERROR(IF(VLOOKUP($A154,'Annex 2 Designated EHV charges'!$D:$P,11,FALSE)=0,"",VLOOKUP($A154,'Annex 2 Designated EHV charges'!$D:$P,11,FALSE)),"")</f>
        <v/>
      </c>
      <c r="G154" s="93" t="str">
        <f>IFERROR(IF(VLOOKUP($A154,'Annex 2 Designated EHV charges'!$D:$P,12,FALSE)=0,"",VLOOKUP($A154,'Annex 2 Designated EHV charges'!$D:$P,12,FALSE)),"")</f>
        <v/>
      </c>
      <c r="H154" s="93" t="str">
        <f>IFERROR(IF(VLOOKUP($A154,'Annex 2 Designated EHV charges'!$D:$P,13,FALSE)=0,"",VLOOKUP($A154,'Annex 2 Designated EHV charges'!$D:$P,13,FALSE)),"")</f>
        <v/>
      </c>
    </row>
    <row r="155" spans="1:8" x14ac:dyDescent="0.25">
      <c r="A155" s="90" t="str">
        <f t="array" ref="A155">IFERROR(INDEX('Annex 2 Designated EHV charges'!$D$12:$D$12, MATCH(0, IF(ISBLANK('Annex 2 Designated EHV charges'!$D$12:$D$12),1, COUNTIF(A$5:$A154, 'Annex 2 Designated EHV charges'!$D$12:$D$12)), 0)),"")</f>
        <v/>
      </c>
      <c r="B155" s="89" t="str">
        <f>IF($A155="","",VLOOKUP($A155,'Annex 2 Designated EHV charges'!$D:$O,2,0))</f>
        <v/>
      </c>
      <c r="C155" s="90" t="str">
        <f>IF($A155="","",VLOOKUP($A155,'Annex 2 Designated EHV charges'!$D:$O,3,0))</f>
        <v/>
      </c>
      <c r="D155" s="89" t="str">
        <f>IF($A155="","",VLOOKUP($A155,'Annex 2 Designated EHV charges'!$D:$O,4,0))</f>
        <v/>
      </c>
      <c r="E155" s="91" t="str">
        <f>IFERROR(IF(VLOOKUP($A155,'Annex 2 Designated EHV charges'!$D:$P,10,FALSE)=0,"",VLOOKUP($A155,'Annex 2 Designated EHV charges'!$D:$P,10,FALSE)),"")</f>
        <v/>
      </c>
      <c r="F155" s="92" t="str">
        <f>IFERROR(IF(VLOOKUP($A155,'Annex 2 Designated EHV charges'!$D:$P,11,FALSE)=0,"",VLOOKUP($A155,'Annex 2 Designated EHV charges'!$D:$P,11,FALSE)),"")</f>
        <v/>
      </c>
      <c r="G155" s="93" t="str">
        <f>IFERROR(IF(VLOOKUP($A155,'Annex 2 Designated EHV charges'!$D:$P,12,FALSE)=0,"",VLOOKUP($A155,'Annex 2 Designated EHV charges'!$D:$P,12,FALSE)),"")</f>
        <v/>
      </c>
      <c r="H155" s="93" t="str">
        <f>IFERROR(IF(VLOOKUP($A155,'Annex 2 Designated EHV charges'!$D:$P,13,FALSE)=0,"",VLOOKUP($A155,'Annex 2 Designated EHV charges'!$D:$P,13,FALSE)),"")</f>
        <v/>
      </c>
    </row>
    <row r="156" spans="1:8" x14ac:dyDescent="0.25">
      <c r="A156" s="90" t="str">
        <f t="array" ref="A156">IFERROR(INDEX('Annex 2 Designated EHV charges'!$D$12:$D$12, MATCH(0, IF(ISBLANK('Annex 2 Designated EHV charges'!$D$12:$D$12),1, COUNTIF(A$5:$A155, 'Annex 2 Designated EHV charges'!$D$12:$D$12)), 0)),"")</f>
        <v/>
      </c>
      <c r="B156" s="89" t="str">
        <f>IF($A156="","",VLOOKUP($A156,'Annex 2 Designated EHV charges'!$D:$O,2,0))</f>
        <v/>
      </c>
      <c r="C156" s="90" t="str">
        <f>IF($A156="","",VLOOKUP($A156,'Annex 2 Designated EHV charges'!$D:$O,3,0))</f>
        <v/>
      </c>
      <c r="D156" s="89" t="str">
        <f>IF($A156="","",VLOOKUP($A156,'Annex 2 Designated EHV charges'!$D:$O,4,0))</f>
        <v/>
      </c>
      <c r="E156" s="91" t="str">
        <f>IFERROR(IF(VLOOKUP($A156,'Annex 2 Designated EHV charges'!$D:$P,10,FALSE)=0,"",VLOOKUP($A156,'Annex 2 Designated EHV charges'!$D:$P,10,FALSE)),"")</f>
        <v/>
      </c>
      <c r="F156" s="92" t="str">
        <f>IFERROR(IF(VLOOKUP($A156,'Annex 2 Designated EHV charges'!$D:$P,11,FALSE)=0,"",VLOOKUP($A156,'Annex 2 Designated EHV charges'!$D:$P,11,FALSE)),"")</f>
        <v/>
      </c>
      <c r="G156" s="93" t="str">
        <f>IFERROR(IF(VLOOKUP($A156,'Annex 2 Designated EHV charges'!$D:$P,12,FALSE)=0,"",VLOOKUP($A156,'Annex 2 Designated EHV charges'!$D:$P,12,FALSE)),"")</f>
        <v/>
      </c>
      <c r="H156" s="93" t="str">
        <f>IFERROR(IF(VLOOKUP($A156,'Annex 2 Designated EHV charges'!$D:$P,13,FALSE)=0,"",VLOOKUP($A156,'Annex 2 Designated EHV charges'!$D:$P,13,FALSE)),"")</f>
        <v/>
      </c>
    </row>
    <row r="157" spans="1:8" x14ac:dyDescent="0.25">
      <c r="A157" s="90" t="str">
        <f t="array" ref="A157">IFERROR(INDEX('Annex 2 Designated EHV charges'!$D$12:$D$12, MATCH(0, IF(ISBLANK('Annex 2 Designated EHV charges'!$D$12:$D$12),1, COUNTIF(A$5:$A156, 'Annex 2 Designated EHV charges'!$D$12:$D$12)), 0)),"")</f>
        <v/>
      </c>
      <c r="B157" s="89" t="str">
        <f>IF($A157="","",VLOOKUP($A157,'Annex 2 Designated EHV charges'!$D:$O,2,0))</f>
        <v/>
      </c>
      <c r="C157" s="90" t="str">
        <f>IF($A157="","",VLOOKUP($A157,'Annex 2 Designated EHV charges'!$D:$O,3,0))</f>
        <v/>
      </c>
      <c r="D157" s="89" t="str">
        <f>IF($A157="","",VLOOKUP($A157,'Annex 2 Designated EHV charges'!$D:$O,4,0))</f>
        <v/>
      </c>
      <c r="E157" s="91" t="str">
        <f>IFERROR(IF(VLOOKUP($A157,'Annex 2 Designated EHV charges'!$D:$P,10,FALSE)=0,"",VLOOKUP($A157,'Annex 2 Designated EHV charges'!$D:$P,10,FALSE)),"")</f>
        <v/>
      </c>
      <c r="F157" s="92" t="str">
        <f>IFERROR(IF(VLOOKUP($A157,'Annex 2 Designated EHV charges'!$D:$P,11,FALSE)=0,"",VLOOKUP($A157,'Annex 2 Designated EHV charges'!$D:$P,11,FALSE)),"")</f>
        <v/>
      </c>
      <c r="G157" s="93" t="str">
        <f>IFERROR(IF(VLOOKUP($A157,'Annex 2 Designated EHV charges'!$D:$P,12,FALSE)=0,"",VLOOKUP($A157,'Annex 2 Designated EHV charges'!$D:$P,12,FALSE)),"")</f>
        <v/>
      </c>
      <c r="H157" s="93" t="str">
        <f>IFERROR(IF(VLOOKUP($A157,'Annex 2 Designated EHV charges'!$D:$P,13,FALSE)=0,"",VLOOKUP($A157,'Annex 2 Designated EHV charges'!$D:$P,13,FALSE)),"")</f>
        <v/>
      </c>
    </row>
    <row r="158" spans="1:8" x14ac:dyDescent="0.25">
      <c r="A158" s="90" t="str">
        <f t="array" ref="A158">IFERROR(INDEX('Annex 2 Designated EHV charges'!$D$12:$D$12, MATCH(0, IF(ISBLANK('Annex 2 Designated EHV charges'!$D$12:$D$12),1, COUNTIF(A$5:$A157, 'Annex 2 Designated EHV charges'!$D$12:$D$12)), 0)),"")</f>
        <v/>
      </c>
      <c r="B158" s="89" t="str">
        <f>IF($A158="","",VLOOKUP($A158,'Annex 2 Designated EHV charges'!$D:$O,2,0))</f>
        <v/>
      </c>
      <c r="C158" s="90" t="str">
        <f>IF($A158="","",VLOOKUP($A158,'Annex 2 Designated EHV charges'!$D:$O,3,0))</f>
        <v/>
      </c>
      <c r="D158" s="89" t="str">
        <f>IF($A158="","",VLOOKUP($A158,'Annex 2 Designated EHV charges'!$D:$O,4,0))</f>
        <v/>
      </c>
      <c r="E158" s="91" t="str">
        <f>IFERROR(IF(VLOOKUP($A158,'Annex 2 Designated EHV charges'!$D:$P,10,FALSE)=0,"",VLOOKUP($A158,'Annex 2 Designated EHV charges'!$D:$P,10,FALSE)),"")</f>
        <v/>
      </c>
      <c r="F158" s="92" t="str">
        <f>IFERROR(IF(VLOOKUP($A158,'Annex 2 Designated EHV charges'!$D:$P,11,FALSE)=0,"",VLOOKUP($A158,'Annex 2 Designated EHV charges'!$D:$P,11,FALSE)),"")</f>
        <v/>
      </c>
      <c r="G158" s="93" t="str">
        <f>IFERROR(IF(VLOOKUP($A158,'Annex 2 Designated EHV charges'!$D:$P,12,FALSE)=0,"",VLOOKUP($A158,'Annex 2 Designated EHV charges'!$D:$P,12,FALSE)),"")</f>
        <v/>
      </c>
      <c r="H158" s="93" t="str">
        <f>IFERROR(IF(VLOOKUP($A158,'Annex 2 Designated EHV charges'!$D:$P,13,FALSE)=0,"",VLOOKUP($A158,'Annex 2 Designated EHV charges'!$D:$P,13,FALSE)),"")</f>
        <v/>
      </c>
    </row>
    <row r="159" spans="1:8" x14ac:dyDescent="0.25">
      <c r="A159" s="90" t="str">
        <f t="array" ref="A159">IFERROR(INDEX('Annex 2 Designated EHV charges'!$D$12:$D$12, MATCH(0, IF(ISBLANK('Annex 2 Designated EHV charges'!$D$12:$D$12),1, COUNTIF(A$5:$A158, 'Annex 2 Designated EHV charges'!$D$12:$D$12)), 0)),"")</f>
        <v/>
      </c>
      <c r="B159" s="89" t="str">
        <f>IF($A159="","",VLOOKUP($A159,'Annex 2 Designated EHV charges'!$D:$O,2,0))</f>
        <v/>
      </c>
      <c r="C159" s="90" t="str">
        <f>IF($A159="","",VLOOKUP($A159,'Annex 2 Designated EHV charges'!$D:$O,3,0))</f>
        <v/>
      </c>
      <c r="D159" s="89" t="str">
        <f>IF($A159="","",VLOOKUP($A159,'Annex 2 Designated EHV charges'!$D:$O,4,0))</f>
        <v/>
      </c>
      <c r="E159" s="91" t="str">
        <f>IFERROR(IF(VLOOKUP($A159,'Annex 2 Designated EHV charges'!$D:$P,10,FALSE)=0,"",VLOOKUP($A159,'Annex 2 Designated EHV charges'!$D:$P,10,FALSE)),"")</f>
        <v/>
      </c>
      <c r="F159" s="92" t="str">
        <f>IFERROR(IF(VLOOKUP($A159,'Annex 2 Designated EHV charges'!$D:$P,11,FALSE)=0,"",VLOOKUP($A159,'Annex 2 Designated EHV charges'!$D:$P,11,FALSE)),"")</f>
        <v/>
      </c>
      <c r="G159" s="93" t="str">
        <f>IFERROR(IF(VLOOKUP($A159,'Annex 2 Designated EHV charges'!$D:$P,12,FALSE)=0,"",VLOOKUP($A159,'Annex 2 Designated EHV charges'!$D:$P,12,FALSE)),"")</f>
        <v/>
      </c>
      <c r="H159" s="93" t="str">
        <f>IFERROR(IF(VLOOKUP($A159,'Annex 2 Designated EHV charges'!$D:$P,13,FALSE)=0,"",VLOOKUP($A159,'Annex 2 Designated EHV charges'!$D:$P,13,FALSE)),"")</f>
        <v/>
      </c>
    </row>
    <row r="160" spans="1:8" x14ac:dyDescent="0.25">
      <c r="A160" s="90" t="str">
        <f t="array" ref="A160">IFERROR(INDEX('Annex 2 Designated EHV charges'!$D$12:$D$12, MATCH(0, IF(ISBLANK('Annex 2 Designated EHV charges'!$D$12:$D$12),1, COUNTIF(A$5:$A159, 'Annex 2 Designated EHV charges'!$D$12:$D$12)), 0)),"")</f>
        <v/>
      </c>
      <c r="B160" s="89" t="str">
        <f>IF($A160="","",VLOOKUP($A160,'Annex 2 Designated EHV charges'!$D:$O,2,0))</f>
        <v/>
      </c>
      <c r="C160" s="90" t="str">
        <f>IF($A160="","",VLOOKUP($A160,'Annex 2 Designated EHV charges'!$D:$O,3,0))</f>
        <v/>
      </c>
      <c r="D160" s="89" t="str">
        <f>IF($A160="","",VLOOKUP($A160,'Annex 2 Designated EHV charges'!$D:$O,4,0))</f>
        <v/>
      </c>
      <c r="E160" s="91" t="str">
        <f>IFERROR(IF(VLOOKUP($A160,'Annex 2 Designated EHV charges'!$D:$P,10,FALSE)=0,"",VLOOKUP($A160,'Annex 2 Designated EHV charges'!$D:$P,10,FALSE)),"")</f>
        <v/>
      </c>
      <c r="F160" s="92" t="str">
        <f>IFERROR(IF(VLOOKUP($A160,'Annex 2 Designated EHV charges'!$D:$P,11,FALSE)=0,"",VLOOKUP($A160,'Annex 2 Designated EHV charges'!$D:$P,11,FALSE)),"")</f>
        <v/>
      </c>
      <c r="G160" s="93" t="str">
        <f>IFERROR(IF(VLOOKUP($A160,'Annex 2 Designated EHV charges'!$D:$P,12,FALSE)=0,"",VLOOKUP($A160,'Annex 2 Designated EHV charges'!$D:$P,12,FALSE)),"")</f>
        <v/>
      </c>
      <c r="H160" s="93" t="str">
        <f>IFERROR(IF(VLOOKUP($A160,'Annex 2 Designated EHV charges'!$D:$P,13,FALSE)=0,"",VLOOKUP($A160,'Annex 2 Designated EHV charges'!$D:$P,13,FALSE)),"")</f>
        <v/>
      </c>
    </row>
    <row r="161" spans="1:8" x14ac:dyDescent="0.25">
      <c r="A161" s="90" t="str">
        <f t="array" ref="A161">IFERROR(INDEX('Annex 2 Designated EHV charges'!$D$12:$D$12, MATCH(0, IF(ISBLANK('Annex 2 Designated EHV charges'!$D$12:$D$12),1, COUNTIF(A$5:$A160, 'Annex 2 Designated EHV charges'!$D$12:$D$12)), 0)),"")</f>
        <v/>
      </c>
      <c r="B161" s="89" t="str">
        <f>IF($A161="","",VLOOKUP($A161,'Annex 2 Designated EHV charges'!$D:$O,2,0))</f>
        <v/>
      </c>
      <c r="C161" s="90" t="str">
        <f>IF($A161="","",VLOOKUP($A161,'Annex 2 Designated EHV charges'!$D:$O,3,0))</f>
        <v/>
      </c>
      <c r="D161" s="89" t="str">
        <f>IF($A161="","",VLOOKUP($A161,'Annex 2 Designated EHV charges'!$D:$O,4,0))</f>
        <v/>
      </c>
      <c r="E161" s="91" t="str">
        <f>IFERROR(IF(VLOOKUP($A161,'Annex 2 Designated EHV charges'!$D:$P,10,FALSE)=0,"",VLOOKUP($A161,'Annex 2 Designated EHV charges'!$D:$P,10,FALSE)),"")</f>
        <v/>
      </c>
      <c r="F161" s="92" t="str">
        <f>IFERROR(IF(VLOOKUP($A161,'Annex 2 Designated EHV charges'!$D:$P,11,FALSE)=0,"",VLOOKUP($A161,'Annex 2 Designated EHV charges'!$D:$P,11,FALSE)),"")</f>
        <v/>
      </c>
      <c r="G161" s="93" t="str">
        <f>IFERROR(IF(VLOOKUP($A161,'Annex 2 Designated EHV charges'!$D:$P,12,FALSE)=0,"",VLOOKUP($A161,'Annex 2 Designated EHV charges'!$D:$P,12,FALSE)),"")</f>
        <v/>
      </c>
      <c r="H161" s="93" t="str">
        <f>IFERROR(IF(VLOOKUP($A161,'Annex 2 Designated EHV charges'!$D:$P,13,FALSE)=0,"",VLOOKUP($A161,'Annex 2 Designated EHV charges'!$D:$P,13,FALSE)),"")</f>
        <v/>
      </c>
    </row>
    <row r="162" spans="1:8" x14ac:dyDescent="0.25">
      <c r="A162" s="90" t="str">
        <f t="array" ref="A162">IFERROR(INDEX('Annex 2 Designated EHV charges'!$D$12:$D$12, MATCH(0, IF(ISBLANK('Annex 2 Designated EHV charges'!$D$12:$D$12),1, COUNTIF(A$5:$A161, 'Annex 2 Designated EHV charges'!$D$12:$D$12)), 0)),"")</f>
        <v/>
      </c>
      <c r="B162" s="89" t="str">
        <f>IF($A162="","",VLOOKUP($A162,'Annex 2 Designated EHV charges'!$D:$O,2,0))</f>
        <v/>
      </c>
      <c r="C162" s="90" t="str">
        <f>IF($A162="","",VLOOKUP($A162,'Annex 2 Designated EHV charges'!$D:$O,3,0))</f>
        <v/>
      </c>
      <c r="D162" s="89" t="str">
        <f>IF($A162="","",VLOOKUP($A162,'Annex 2 Designated EHV charges'!$D:$O,4,0))</f>
        <v/>
      </c>
      <c r="E162" s="91" t="str">
        <f>IFERROR(IF(VLOOKUP($A162,'Annex 2 Designated EHV charges'!$D:$P,10,FALSE)=0,"",VLOOKUP($A162,'Annex 2 Designated EHV charges'!$D:$P,10,FALSE)),"")</f>
        <v/>
      </c>
      <c r="F162" s="92" t="str">
        <f>IFERROR(IF(VLOOKUP($A162,'Annex 2 Designated EHV charges'!$D:$P,11,FALSE)=0,"",VLOOKUP($A162,'Annex 2 Designated EHV charges'!$D:$P,11,FALSE)),"")</f>
        <v/>
      </c>
      <c r="G162" s="93" t="str">
        <f>IFERROR(IF(VLOOKUP($A162,'Annex 2 Designated EHV charges'!$D:$P,12,FALSE)=0,"",VLOOKUP($A162,'Annex 2 Designated EHV charges'!$D:$P,12,FALSE)),"")</f>
        <v/>
      </c>
      <c r="H162" s="93" t="str">
        <f>IFERROR(IF(VLOOKUP($A162,'Annex 2 Designated EHV charges'!$D:$P,13,FALSE)=0,"",VLOOKUP($A162,'Annex 2 Designated EHV charges'!$D:$P,13,FALSE)),"")</f>
        <v/>
      </c>
    </row>
    <row r="163" spans="1:8" x14ac:dyDescent="0.25">
      <c r="A163" s="90" t="str">
        <f t="array" ref="A163">IFERROR(INDEX('Annex 2 Designated EHV charges'!$D$12:$D$12, MATCH(0, IF(ISBLANK('Annex 2 Designated EHV charges'!$D$12:$D$12),1, COUNTIF(A$5:$A162, 'Annex 2 Designated EHV charges'!$D$12:$D$12)), 0)),"")</f>
        <v/>
      </c>
      <c r="B163" s="89" t="str">
        <f>IF($A163="","",VLOOKUP($A163,'Annex 2 Designated EHV charges'!$D:$O,2,0))</f>
        <v/>
      </c>
      <c r="C163" s="90" t="str">
        <f>IF($A163="","",VLOOKUP($A163,'Annex 2 Designated EHV charges'!$D:$O,3,0))</f>
        <v/>
      </c>
      <c r="D163" s="89" t="str">
        <f>IF($A163="","",VLOOKUP($A163,'Annex 2 Designated EHV charges'!$D:$O,4,0))</f>
        <v/>
      </c>
      <c r="E163" s="91" t="str">
        <f>IFERROR(IF(VLOOKUP($A163,'Annex 2 Designated EHV charges'!$D:$P,10,FALSE)=0,"",VLOOKUP($A163,'Annex 2 Designated EHV charges'!$D:$P,10,FALSE)),"")</f>
        <v/>
      </c>
      <c r="F163" s="92" t="str">
        <f>IFERROR(IF(VLOOKUP($A163,'Annex 2 Designated EHV charges'!$D:$P,11,FALSE)=0,"",VLOOKUP($A163,'Annex 2 Designated EHV charges'!$D:$P,11,FALSE)),"")</f>
        <v/>
      </c>
      <c r="G163" s="93" t="str">
        <f>IFERROR(IF(VLOOKUP($A163,'Annex 2 Designated EHV charges'!$D:$P,12,FALSE)=0,"",VLOOKUP($A163,'Annex 2 Designated EHV charges'!$D:$P,12,FALSE)),"")</f>
        <v/>
      </c>
      <c r="H163" s="93" t="str">
        <f>IFERROR(IF(VLOOKUP($A163,'Annex 2 Designated EHV charges'!$D:$P,13,FALSE)=0,"",VLOOKUP($A163,'Annex 2 Designated EHV charges'!$D:$P,13,FALSE)),"")</f>
        <v/>
      </c>
    </row>
    <row r="164" spans="1:8" x14ac:dyDescent="0.25">
      <c r="A164" s="90" t="str">
        <f t="array" ref="A164">IFERROR(INDEX('Annex 2 Designated EHV charges'!$D$12:$D$12, MATCH(0, IF(ISBLANK('Annex 2 Designated EHV charges'!$D$12:$D$12),1, COUNTIF(A$5:$A163, 'Annex 2 Designated EHV charges'!$D$12:$D$12)), 0)),"")</f>
        <v/>
      </c>
      <c r="B164" s="89" t="str">
        <f>IF($A164="","",VLOOKUP($A164,'Annex 2 Designated EHV charges'!$D:$O,2,0))</f>
        <v/>
      </c>
      <c r="C164" s="90" t="str">
        <f>IF($A164="","",VLOOKUP($A164,'Annex 2 Designated EHV charges'!$D:$O,3,0))</f>
        <v/>
      </c>
      <c r="D164" s="89" t="str">
        <f>IF($A164="","",VLOOKUP($A164,'Annex 2 Designated EHV charges'!$D:$O,4,0))</f>
        <v/>
      </c>
      <c r="E164" s="91" t="str">
        <f>IFERROR(IF(VLOOKUP($A164,'Annex 2 Designated EHV charges'!$D:$P,10,FALSE)=0,"",VLOOKUP($A164,'Annex 2 Designated EHV charges'!$D:$P,10,FALSE)),"")</f>
        <v/>
      </c>
      <c r="F164" s="92" t="str">
        <f>IFERROR(IF(VLOOKUP($A164,'Annex 2 Designated EHV charges'!$D:$P,11,FALSE)=0,"",VLOOKUP($A164,'Annex 2 Designated EHV charges'!$D:$P,11,FALSE)),"")</f>
        <v/>
      </c>
      <c r="G164" s="93" t="str">
        <f>IFERROR(IF(VLOOKUP($A164,'Annex 2 Designated EHV charges'!$D:$P,12,FALSE)=0,"",VLOOKUP($A164,'Annex 2 Designated EHV charges'!$D:$P,12,FALSE)),"")</f>
        <v/>
      </c>
      <c r="H164" s="93" t="str">
        <f>IFERROR(IF(VLOOKUP($A164,'Annex 2 Designated EHV charges'!$D:$P,13,FALSE)=0,"",VLOOKUP($A164,'Annex 2 Designated EHV charges'!$D:$P,13,FALSE)),"")</f>
        <v/>
      </c>
    </row>
    <row r="165" spans="1:8" x14ac:dyDescent="0.25">
      <c r="A165" s="90" t="str">
        <f t="array" ref="A165">IFERROR(INDEX('Annex 2 Designated EHV charges'!$D$12:$D$12, MATCH(0, IF(ISBLANK('Annex 2 Designated EHV charges'!$D$12:$D$12),1, COUNTIF(A$5:$A164, 'Annex 2 Designated EHV charges'!$D$12:$D$12)), 0)),"")</f>
        <v/>
      </c>
      <c r="B165" s="89" t="str">
        <f>IF($A165="","",VLOOKUP($A165,'Annex 2 Designated EHV charges'!$D:$O,2,0))</f>
        <v/>
      </c>
      <c r="C165" s="90" t="str">
        <f>IF($A165="","",VLOOKUP($A165,'Annex 2 Designated EHV charges'!$D:$O,3,0))</f>
        <v/>
      </c>
      <c r="D165" s="89" t="str">
        <f>IF($A165="","",VLOOKUP($A165,'Annex 2 Designated EHV charges'!$D:$O,4,0))</f>
        <v/>
      </c>
      <c r="E165" s="91" t="str">
        <f>IFERROR(IF(VLOOKUP($A165,'Annex 2 Designated EHV charges'!$D:$P,10,FALSE)=0,"",VLOOKUP($A165,'Annex 2 Designated EHV charges'!$D:$P,10,FALSE)),"")</f>
        <v/>
      </c>
      <c r="F165" s="92" t="str">
        <f>IFERROR(IF(VLOOKUP($A165,'Annex 2 Designated EHV charges'!$D:$P,11,FALSE)=0,"",VLOOKUP($A165,'Annex 2 Designated EHV charges'!$D:$P,11,FALSE)),"")</f>
        <v/>
      </c>
      <c r="G165" s="93" t="str">
        <f>IFERROR(IF(VLOOKUP($A165,'Annex 2 Designated EHV charges'!$D:$P,12,FALSE)=0,"",VLOOKUP($A165,'Annex 2 Designated EHV charges'!$D:$P,12,FALSE)),"")</f>
        <v/>
      </c>
      <c r="H165" s="93" t="str">
        <f>IFERROR(IF(VLOOKUP($A165,'Annex 2 Designated EHV charges'!$D:$P,13,FALSE)=0,"",VLOOKUP($A165,'Annex 2 Designated EHV charges'!$D:$P,13,FALSE)),"")</f>
        <v/>
      </c>
    </row>
    <row r="166" spans="1:8" x14ac:dyDescent="0.25">
      <c r="A166" s="90" t="str">
        <f t="array" ref="A166">IFERROR(INDEX('Annex 2 Designated EHV charges'!$D$12:$D$12, MATCH(0, IF(ISBLANK('Annex 2 Designated EHV charges'!$D$12:$D$12),1, COUNTIF(A$5:$A165, 'Annex 2 Designated EHV charges'!$D$12:$D$12)), 0)),"")</f>
        <v/>
      </c>
      <c r="B166" s="89" t="str">
        <f>IF($A166="","",VLOOKUP($A166,'Annex 2 Designated EHV charges'!$D:$O,2,0))</f>
        <v/>
      </c>
      <c r="C166" s="90" t="str">
        <f>IF($A166="","",VLOOKUP($A166,'Annex 2 Designated EHV charges'!$D:$O,3,0))</f>
        <v/>
      </c>
      <c r="D166" s="89" t="str">
        <f>IF($A166="","",VLOOKUP($A166,'Annex 2 Designated EHV charges'!$D:$O,4,0))</f>
        <v/>
      </c>
      <c r="E166" s="91" t="str">
        <f>IFERROR(IF(VLOOKUP($A166,'Annex 2 Designated EHV charges'!$D:$P,10,FALSE)=0,"",VLOOKUP($A166,'Annex 2 Designated EHV charges'!$D:$P,10,FALSE)),"")</f>
        <v/>
      </c>
      <c r="F166" s="92" t="str">
        <f>IFERROR(IF(VLOOKUP($A166,'Annex 2 Designated EHV charges'!$D:$P,11,FALSE)=0,"",VLOOKUP($A166,'Annex 2 Designated EHV charges'!$D:$P,11,FALSE)),"")</f>
        <v/>
      </c>
      <c r="G166" s="93" t="str">
        <f>IFERROR(IF(VLOOKUP($A166,'Annex 2 Designated EHV charges'!$D:$P,12,FALSE)=0,"",VLOOKUP($A166,'Annex 2 Designated EHV charges'!$D:$P,12,FALSE)),"")</f>
        <v/>
      </c>
      <c r="H166" s="93" t="str">
        <f>IFERROR(IF(VLOOKUP($A166,'Annex 2 Designated EHV charges'!$D:$P,13,FALSE)=0,"",VLOOKUP($A166,'Annex 2 Designated EHV charges'!$D:$P,13,FALSE)),"")</f>
        <v/>
      </c>
    </row>
    <row r="167" spans="1:8" x14ac:dyDescent="0.25">
      <c r="A167" s="90" t="str">
        <f t="array" ref="A167">IFERROR(INDEX('Annex 2 Designated EHV charges'!$D$12:$D$12, MATCH(0, IF(ISBLANK('Annex 2 Designated EHV charges'!$D$12:$D$12),1, COUNTIF(A$5:$A166, 'Annex 2 Designated EHV charges'!$D$12:$D$12)), 0)),"")</f>
        <v/>
      </c>
      <c r="B167" s="89" t="str">
        <f>IF($A167="","",VLOOKUP($A167,'Annex 2 Designated EHV charges'!$D:$O,2,0))</f>
        <v/>
      </c>
      <c r="C167" s="90" t="str">
        <f>IF($A167="","",VLOOKUP($A167,'Annex 2 Designated EHV charges'!$D:$O,3,0))</f>
        <v/>
      </c>
      <c r="D167" s="89" t="str">
        <f>IF($A167="","",VLOOKUP($A167,'Annex 2 Designated EHV charges'!$D:$O,4,0))</f>
        <v/>
      </c>
      <c r="E167" s="91" t="str">
        <f>IFERROR(IF(VLOOKUP($A167,'Annex 2 Designated EHV charges'!$D:$P,10,FALSE)=0,"",VLOOKUP($A167,'Annex 2 Designated EHV charges'!$D:$P,10,FALSE)),"")</f>
        <v/>
      </c>
      <c r="F167" s="92" t="str">
        <f>IFERROR(IF(VLOOKUP($A167,'Annex 2 Designated EHV charges'!$D:$P,11,FALSE)=0,"",VLOOKUP($A167,'Annex 2 Designated EHV charges'!$D:$P,11,FALSE)),"")</f>
        <v/>
      </c>
      <c r="G167" s="93" t="str">
        <f>IFERROR(IF(VLOOKUP($A167,'Annex 2 Designated EHV charges'!$D:$P,12,FALSE)=0,"",VLOOKUP($A167,'Annex 2 Designated EHV charges'!$D:$P,12,FALSE)),"")</f>
        <v/>
      </c>
      <c r="H167" s="93" t="str">
        <f>IFERROR(IF(VLOOKUP($A167,'Annex 2 Designated EHV charges'!$D:$P,13,FALSE)=0,"",VLOOKUP($A167,'Annex 2 Designated EHV charges'!$D:$P,13,FALSE)),"")</f>
        <v/>
      </c>
    </row>
    <row r="168" spans="1:8" x14ac:dyDescent="0.25">
      <c r="A168" s="90" t="str">
        <f t="array" ref="A168">IFERROR(INDEX('Annex 2 Designated EHV charges'!$D$12:$D$12, MATCH(0, IF(ISBLANK('Annex 2 Designated EHV charges'!$D$12:$D$12),1, COUNTIF(A$5:$A167, 'Annex 2 Designated EHV charges'!$D$12:$D$12)), 0)),"")</f>
        <v/>
      </c>
      <c r="B168" s="89" t="str">
        <f>IF($A168="","",VLOOKUP($A168,'Annex 2 Designated EHV charges'!$D:$O,2,0))</f>
        <v/>
      </c>
      <c r="C168" s="90" t="str">
        <f>IF($A168="","",VLOOKUP($A168,'Annex 2 Designated EHV charges'!$D:$O,3,0))</f>
        <v/>
      </c>
      <c r="D168" s="89" t="str">
        <f>IF($A168="","",VLOOKUP($A168,'Annex 2 Designated EHV charges'!$D:$O,4,0))</f>
        <v/>
      </c>
      <c r="E168" s="91" t="str">
        <f>IFERROR(IF(VLOOKUP($A168,'Annex 2 Designated EHV charges'!$D:$P,10,FALSE)=0,"",VLOOKUP($A168,'Annex 2 Designated EHV charges'!$D:$P,10,FALSE)),"")</f>
        <v/>
      </c>
      <c r="F168" s="92" t="str">
        <f>IFERROR(IF(VLOOKUP($A168,'Annex 2 Designated EHV charges'!$D:$P,11,FALSE)=0,"",VLOOKUP($A168,'Annex 2 Designated EHV charges'!$D:$P,11,FALSE)),"")</f>
        <v/>
      </c>
      <c r="G168" s="93" t="str">
        <f>IFERROR(IF(VLOOKUP($A168,'Annex 2 Designated EHV charges'!$D:$P,12,FALSE)=0,"",VLOOKUP($A168,'Annex 2 Designated EHV charges'!$D:$P,12,FALSE)),"")</f>
        <v/>
      </c>
      <c r="H168" s="93" t="str">
        <f>IFERROR(IF(VLOOKUP($A168,'Annex 2 Designated EHV charges'!$D:$P,13,FALSE)=0,"",VLOOKUP($A168,'Annex 2 Designated EHV charges'!$D:$P,13,FALSE)),"")</f>
        <v/>
      </c>
    </row>
    <row r="169" spans="1:8" x14ac:dyDescent="0.25">
      <c r="A169" s="90" t="str">
        <f t="array" ref="A169">IFERROR(INDEX('Annex 2 Designated EHV charges'!$D$12:$D$12, MATCH(0, IF(ISBLANK('Annex 2 Designated EHV charges'!$D$12:$D$12),1, COUNTIF(A$5:$A168, 'Annex 2 Designated EHV charges'!$D$12:$D$12)), 0)),"")</f>
        <v/>
      </c>
      <c r="B169" s="89" t="str">
        <f>IF($A169="","",VLOOKUP($A169,'Annex 2 Designated EHV charges'!$D:$O,2,0))</f>
        <v/>
      </c>
      <c r="C169" s="90" t="str">
        <f>IF($A169="","",VLOOKUP($A169,'Annex 2 Designated EHV charges'!$D:$O,3,0))</f>
        <v/>
      </c>
      <c r="D169" s="89" t="str">
        <f>IF($A169="","",VLOOKUP($A169,'Annex 2 Designated EHV charges'!$D:$O,4,0))</f>
        <v/>
      </c>
      <c r="E169" s="91" t="str">
        <f>IFERROR(IF(VLOOKUP($A169,'Annex 2 Designated EHV charges'!$D:$P,10,FALSE)=0,"",VLOOKUP($A169,'Annex 2 Designated EHV charges'!$D:$P,10,FALSE)),"")</f>
        <v/>
      </c>
      <c r="F169" s="92" t="str">
        <f>IFERROR(IF(VLOOKUP($A169,'Annex 2 Designated EHV charges'!$D:$P,11,FALSE)=0,"",VLOOKUP($A169,'Annex 2 Designated EHV charges'!$D:$P,11,FALSE)),"")</f>
        <v/>
      </c>
      <c r="G169" s="93" t="str">
        <f>IFERROR(IF(VLOOKUP($A169,'Annex 2 Designated EHV charges'!$D:$P,12,FALSE)=0,"",VLOOKUP($A169,'Annex 2 Designated EHV charges'!$D:$P,12,FALSE)),"")</f>
        <v/>
      </c>
      <c r="H169" s="93" t="str">
        <f>IFERROR(IF(VLOOKUP($A169,'Annex 2 Designated EHV charges'!$D:$P,13,FALSE)=0,"",VLOOKUP($A169,'Annex 2 Designated EHV charges'!$D:$P,13,FALSE)),"")</f>
        <v/>
      </c>
    </row>
    <row r="170" spans="1:8" x14ac:dyDescent="0.25">
      <c r="A170" s="90" t="str">
        <f t="array" ref="A170">IFERROR(INDEX('Annex 2 Designated EHV charges'!$D$12:$D$12, MATCH(0, IF(ISBLANK('Annex 2 Designated EHV charges'!$D$12:$D$12),1, COUNTIF(A$5:$A169, 'Annex 2 Designated EHV charges'!$D$12:$D$12)), 0)),"")</f>
        <v/>
      </c>
      <c r="B170" s="89" t="str">
        <f>IF($A170="","",VLOOKUP($A170,'Annex 2 Designated EHV charges'!$D:$O,2,0))</f>
        <v/>
      </c>
      <c r="C170" s="90" t="str">
        <f>IF($A170="","",VLOOKUP($A170,'Annex 2 Designated EHV charges'!$D:$O,3,0))</f>
        <v/>
      </c>
      <c r="D170" s="89" t="str">
        <f>IF($A170="","",VLOOKUP($A170,'Annex 2 Designated EHV charges'!$D:$O,4,0))</f>
        <v/>
      </c>
      <c r="E170" s="91" t="str">
        <f>IFERROR(IF(VLOOKUP($A170,'Annex 2 Designated EHV charges'!$D:$P,10,FALSE)=0,"",VLOOKUP($A170,'Annex 2 Designated EHV charges'!$D:$P,10,FALSE)),"")</f>
        <v/>
      </c>
      <c r="F170" s="92" t="str">
        <f>IFERROR(IF(VLOOKUP($A170,'Annex 2 Designated EHV charges'!$D:$P,11,FALSE)=0,"",VLOOKUP($A170,'Annex 2 Designated EHV charges'!$D:$P,11,FALSE)),"")</f>
        <v/>
      </c>
      <c r="G170" s="93" t="str">
        <f>IFERROR(IF(VLOOKUP($A170,'Annex 2 Designated EHV charges'!$D:$P,12,FALSE)=0,"",VLOOKUP($A170,'Annex 2 Designated EHV charges'!$D:$P,12,FALSE)),"")</f>
        <v/>
      </c>
      <c r="H170" s="93" t="str">
        <f>IFERROR(IF(VLOOKUP($A170,'Annex 2 Designated EHV charges'!$D:$P,13,FALSE)=0,"",VLOOKUP($A170,'Annex 2 Designated EHV charges'!$D:$P,13,FALSE)),"")</f>
        <v/>
      </c>
    </row>
    <row r="171" spans="1:8" x14ac:dyDescent="0.25">
      <c r="A171" s="90" t="str">
        <f t="array" ref="A171">IFERROR(INDEX('Annex 2 Designated EHV charges'!$D$12:$D$12, MATCH(0, IF(ISBLANK('Annex 2 Designated EHV charges'!$D$12:$D$12),1, COUNTIF(A$5:$A170, 'Annex 2 Designated EHV charges'!$D$12:$D$12)), 0)),"")</f>
        <v/>
      </c>
      <c r="B171" s="89" t="str">
        <f>IF($A171="","",VLOOKUP($A171,'Annex 2 Designated EHV charges'!$D:$O,2,0))</f>
        <v/>
      </c>
      <c r="C171" s="90" t="str">
        <f>IF($A171="","",VLOOKUP($A171,'Annex 2 Designated EHV charges'!$D:$O,3,0))</f>
        <v/>
      </c>
      <c r="D171" s="89" t="str">
        <f>IF($A171="","",VLOOKUP($A171,'Annex 2 Designated EHV charges'!$D:$O,4,0))</f>
        <v/>
      </c>
      <c r="E171" s="91" t="str">
        <f>IFERROR(IF(VLOOKUP($A171,'Annex 2 Designated EHV charges'!$D:$P,10,FALSE)=0,"",VLOOKUP($A171,'Annex 2 Designated EHV charges'!$D:$P,10,FALSE)),"")</f>
        <v/>
      </c>
      <c r="F171" s="92" t="str">
        <f>IFERROR(IF(VLOOKUP($A171,'Annex 2 Designated EHV charges'!$D:$P,11,FALSE)=0,"",VLOOKUP($A171,'Annex 2 Designated EHV charges'!$D:$P,11,FALSE)),"")</f>
        <v/>
      </c>
      <c r="G171" s="93" t="str">
        <f>IFERROR(IF(VLOOKUP($A171,'Annex 2 Designated EHV charges'!$D:$P,12,FALSE)=0,"",VLOOKUP($A171,'Annex 2 Designated EHV charges'!$D:$P,12,FALSE)),"")</f>
        <v/>
      </c>
      <c r="H171" s="93" t="str">
        <f>IFERROR(IF(VLOOKUP($A171,'Annex 2 Designated EHV charges'!$D:$P,13,FALSE)=0,"",VLOOKUP($A171,'Annex 2 Designated EHV charges'!$D:$P,13,FALSE)),"")</f>
        <v/>
      </c>
    </row>
    <row r="172" spans="1:8" x14ac:dyDescent="0.25">
      <c r="A172" s="90" t="str">
        <f t="array" ref="A172">IFERROR(INDEX('Annex 2 Designated EHV charges'!$D$12:$D$12, MATCH(0, IF(ISBLANK('Annex 2 Designated EHV charges'!$D$12:$D$12),1, COUNTIF(A$5:$A171, 'Annex 2 Designated EHV charges'!$D$12:$D$12)), 0)),"")</f>
        <v/>
      </c>
      <c r="B172" s="89" t="str">
        <f>IF($A172="","",VLOOKUP($A172,'Annex 2 Designated EHV charges'!$D:$O,2,0))</f>
        <v/>
      </c>
      <c r="C172" s="90" t="str">
        <f>IF($A172="","",VLOOKUP($A172,'Annex 2 Designated EHV charges'!$D:$O,3,0))</f>
        <v/>
      </c>
      <c r="D172" s="89" t="str">
        <f>IF($A172="","",VLOOKUP($A172,'Annex 2 Designated EHV charges'!$D:$O,4,0))</f>
        <v/>
      </c>
      <c r="E172" s="91" t="str">
        <f>IFERROR(IF(VLOOKUP($A172,'Annex 2 Designated EHV charges'!$D:$P,10,FALSE)=0,"",VLOOKUP($A172,'Annex 2 Designated EHV charges'!$D:$P,10,FALSE)),"")</f>
        <v/>
      </c>
      <c r="F172" s="92" t="str">
        <f>IFERROR(IF(VLOOKUP($A172,'Annex 2 Designated EHV charges'!$D:$P,11,FALSE)=0,"",VLOOKUP($A172,'Annex 2 Designated EHV charges'!$D:$P,11,FALSE)),"")</f>
        <v/>
      </c>
      <c r="G172" s="93" t="str">
        <f>IFERROR(IF(VLOOKUP($A172,'Annex 2 Designated EHV charges'!$D:$P,12,FALSE)=0,"",VLOOKUP($A172,'Annex 2 Designated EHV charges'!$D:$P,12,FALSE)),"")</f>
        <v/>
      </c>
      <c r="H172" s="93" t="str">
        <f>IFERROR(IF(VLOOKUP($A172,'Annex 2 Designated EHV charges'!$D:$P,13,FALSE)=0,"",VLOOKUP($A172,'Annex 2 Designated EHV charges'!$D:$P,13,FALSE)),"")</f>
        <v/>
      </c>
    </row>
    <row r="173" spans="1:8" x14ac:dyDescent="0.25">
      <c r="A173" s="90" t="str">
        <f t="array" ref="A173">IFERROR(INDEX('Annex 2 Designated EHV charges'!$D$12:$D$12, MATCH(0, IF(ISBLANK('Annex 2 Designated EHV charges'!$D$12:$D$12),1, COUNTIF(A$5:$A172, 'Annex 2 Designated EHV charges'!$D$12:$D$12)), 0)),"")</f>
        <v/>
      </c>
      <c r="B173" s="89" t="str">
        <f>IF($A173="","",VLOOKUP($A173,'Annex 2 Designated EHV charges'!$D:$O,2,0))</f>
        <v/>
      </c>
      <c r="C173" s="90" t="str">
        <f>IF($A173="","",VLOOKUP($A173,'Annex 2 Designated EHV charges'!$D:$O,3,0))</f>
        <v/>
      </c>
      <c r="D173" s="89" t="str">
        <f>IF($A173="","",VLOOKUP($A173,'Annex 2 Designated EHV charges'!$D:$O,4,0))</f>
        <v/>
      </c>
      <c r="E173" s="91" t="str">
        <f>IFERROR(IF(VLOOKUP($A173,'Annex 2 Designated EHV charges'!$D:$P,10,FALSE)=0,"",VLOOKUP($A173,'Annex 2 Designated EHV charges'!$D:$P,10,FALSE)),"")</f>
        <v/>
      </c>
      <c r="F173" s="92" t="str">
        <f>IFERROR(IF(VLOOKUP($A173,'Annex 2 Designated EHV charges'!$D:$P,11,FALSE)=0,"",VLOOKUP($A173,'Annex 2 Designated EHV charges'!$D:$P,11,FALSE)),"")</f>
        <v/>
      </c>
      <c r="G173" s="93" t="str">
        <f>IFERROR(IF(VLOOKUP($A173,'Annex 2 Designated EHV charges'!$D:$P,12,FALSE)=0,"",VLOOKUP($A173,'Annex 2 Designated EHV charges'!$D:$P,12,FALSE)),"")</f>
        <v/>
      </c>
      <c r="H173" s="93" t="str">
        <f>IFERROR(IF(VLOOKUP($A173,'Annex 2 Designated EHV charges'!$D:$P,13,FALSE)=0,"",VLOOKUP($A173,'Annex 2 Designated EHV charges'!$D:$P,13,FALSE)),"")</f>
        <v/>
      </c>
    </row>
    <row r="174" spans="1:8" x14ac:dyDescent="0.25">
      <c r="A174" s="90" t="str">
        <f t="array" ref="A174">IFERROR(INDEX('Annex 2 Designated EHV charges'!$D$12:$D$12, MATCH(0, IF(ISBLANK('Annex 2 Designated EHV charges'!$D$12:$D$12),1, COUNTIF(A$5:$A173, 'Annex 2 Designated EHV charges'!$D$12:$D$12)), 0)),"")</f>
        <v/>
      </c>
      <c r="B174" s="89" t="str">
        <f>IF($A174="","",VLOOKUP($A174,'Annex 2 Designated EHV charges'!$D:$O,2,0))</f>
        <v/>
      </c>
      <c r="C174" s="90" t="str">
        <f>IF($A174="","",VLOOKUP($A174,'Annex 2 Designated EHV charges'!$D:$O,3,0))</f>
        <v/>
      </c>
      <c r="D174" s="89" t="str">
        <f>IF($A174="","",VLOOKUP($A174,'Annex 2 Designated EHV charges'!$D:$O,4,0))</f>
        <v/>
      </c>
      <c r="E174" s="91" t="str">
        <f>IFERROR(IF(VLOOKUP($A174,'Annex 2 Designated EHV charges'!$D:$P,10,FALSE)=0,"",VLOOKUP($A174,'Annex 2 Designated EHV charges'!$D:$P,10,FALSE)),"")</f>
        <v/>
      </c>
      <c r="F174" s="92" t="str">
        <f>IFERROR(IF(VLOOKUP($A174,'Annex 2 Designated EHV charges'!$D:$P,11,FALSE)=0,"",VLOOKUP($A174,'Annex 2 Designated EHV charges'!$D:$P,11,FALSE)),"")</f>
        <v/>
      </c>
      <c r="G174" s="93" t="str">
        <f>IFERROR(IF(VLOOKUP($A174,'Annex 2 Designated EHV charges'!$D:$P,12,FALSE)=0,"",VLOOKUP($A174,'Annex 2 Designated EHV charges'!$D:$P,12,FALSE)),"")</f>
        <v/>
      </c>
      <c r="H174" s="93" t="str">
        <f>IFERROR(IF(VLOOKUP($A174,'Annex 2 Designated EHV charges'!$D:$P,13,FALSE)=0,"",VLOOKUP($A174,'Annex 2 Designated EHV charges'!$D:$P,13,FALSE)),"")</f>
        <v/>
      </c>
    </row>
    <row r="175" spans="1:8" x14ac:dyDescent="0.25">
      <c r="A175" s="90" t="str">
        <f t="array" ref="A175">IFERROR(INDEX('Annex 2 Designated EHV charges'!$D$12:$D$12, MATCH(0, IF(ISBLANK('Annex 2 Designated EHV charges'!$D$12:$D$12),1, COUNTIF(A$5:$A174, 'Annex 2 Designated EHV charges'!$D$12:$D$12)), 0)),"")</f>
        <v/>
      </c>
      <c r="B175" s="89" t="str">
        <f>IF($A175="","",VLOOKUP($A175,'Annex 2 Designated EHV charges'!$D:$O,2,0))</f>
        <v/>
      </c>
      <c r="C175" s="90" t="str">
        <f>IF($A175="","",VLOOKUP($A175,'Annex 2 Designated EHV charges'!$D:$O,3,0))</f>
        <v/>
      </c>
      <c r="D175" s="89" t="str">
        <f>IF($A175="","",VLOOKUP($A175,'Annex 2 Designated EHV charges'!$D:$O,4,0))</f>
        <v/>
      </c>
      <c r="E175" s="91" t="str">
        <f>IFERROR(IF(VLOOKUP($A175,'Annex 2 Designated EHV charges'!$D:$P,10,FALSE)=0,"",VLOOKUP($A175,'Annex 2 Designated EHV charges'!$D:$P,10,FALSE)),"")</f>
        <v/>
      </c>
      <c r="F175" s="92" t="str">
        <f>IFERROR(IF(VLOOKUP($A175,'Annex 2 Designated EHV charges'!$D:$P,11,FALSE)=0,"",VLOOKUP($A175,'Annex 2 Designated EHV charges'!$D:$P,11,FALSE)),"")</f>
        <v/>
      </c>
      <c r="G175" s="93" t="str">
        <f>IFERROR(IF(VLOOKUP($A175,'Annex 2 Designated EHV charges'!$D:$P,12,FALSE)=0,"",VLOOKUP($A175,'Annex 2 Designated EHV charges'!$D:$P,12,FALSE)),"")</f>
        <v/>
      </c>
      <c r="H175" s="93" t="str">
        <f>IFERROR(IF(VLOOKUP($A175,'Annex 2 Designated EHV charges'!$D:$P,13,FALSE)=0,"",VLOOKUP($A175,'Annex 2 Designated EHV charges'!$D:$P,13,FALSE)),"")</f>
        <v/>
      </c>
    </row>
    <row r="176" spans="1:8" x14ac:dyDescent="0.25">
      <c r="A176" s="90" t="str">
        <f t="array" ref="A176">IFERROR(INDEX('Annex 2 Designated EHV charges'!$D$12:$D$12, MATCH(0, IF(ISBLANK('Annex 2 Designated EHV charges'!$D$12:$D$12),1, COUNTIF(A$5:$A175, 'Annex 2 Designated EHV charges'!$D$12:$D$12)), 0)),"")</f>
        <v/>
      </c>
      <c r="B176" s="89" t="str">
        <f>IF($A176="","",VLOOKUP($A176,'Annex 2 Designated EHV charges'!$D:$O,2,0))</f>
        <v/>
      </c>
      <c r="C176" s="90" t="str">
        <f>IF($A176="","",VLOOKUP($A176,'Annex 2 Designated EHV charges'!$D:$O,3,0))</f>
        <v/>
      </c>
      <c r="D176" s="89" t="str">
        <f>IF($A176="","",VLOOKUP($A176,'Annex 2 Designated EHV charges'!$D:$O,4,0))</f>
        <v/>
      </c>
      <c r="E176" s="91" t="str">
        <f>IFERROR(IF(VLOOKUP($A176,'Annex 2 Designated EHV charges'!$D:$P,10,FALSE)=0,"",VLOOKUP($A176,'Annex 2 Designated EHV charges'!$D:$P,10,FALSE)),"")</f>
        <v/>
      </c>
      <c r="F176" s="92" t="str">
        <f>IFERROR(IF(VLOOKUP($A176,'Annex 2 Designated EHV charges'!$D:$P,11,FALSE)=0,"",VLOOKUP($A176,'Annex 2 Designated EHV charges'!$D:$P,11,FALSE)),"")</f>
        <v/>
      </c>
      <c r="G176" s="93" t="str">
        <f>IFERROR(IF(VLOOKUP($A176,'Annex 2 Designated EHV charges'!$D:$P,12,FALSE)=0,"",VLOOKUP($A176,'Annex 2 Designated EHV charges'!$D:$P,12,FALSE)),"")</f>
        <v/>
      </c>
      <c r="H176" s="93" t="str">
        <f>IFERROR(IF(VLOOKUP($A176,'Annex 2 Designated EHV charges'!$D:$P,13,FALSE)=0,"",VLOOKUP($A176,'Annex 2 Designated EHV charges'!$D:$P,13,FALSE)),"")</f>
        <v/>
      </c>
    </row>
    <row r="177" spans="1:8" x14ac:dyDescent="0.25">
      <c r="A177" s="90" t="str">
        <f t="array" ref="A177">IFERROR(INDEX('Annex 2 Designated EHV charges'!$D$12:$D$12, MATCH(0, IF(ISBLANK('Annex 2 Designated EHV charges'!$D$12:$D$12),1, COUNTIF(A$5:$A176, 'Annex 2 Designated EHV charges'!$D$12:$D$12)), 0)),"")</f>
        <v/>
      </c>
      <c r="B177" s="89" t="str">
        <f>IF($A177="","",VLOOKUP($A177,'Annex 2 Designated EHV charges'!$D:$O,2,0))</f>
        <v/>
      </c>
      <c r="C177" s="90" t="str">
        <f>IF($A177="","",VLOOKUP($A177,'Annex 2 Designated EHV charges'!$D:$O,3,0))</f>
        <v/>
      </c>
      <c r="D177" s="89" t="str">
        <f>IF($A177="","",VLOOKUP($A177,'Annex 2 Designated EHV charges'!$D:$O,4,0))</f>
        <v/>
      </c>
      <c r="E177" s="91" t="str">
        <f>IFERROR(IF(VLOOKUP($A177,'Annex 2 Designated EHV charges'!$D:$P,10,FALSE)=0,"",VLOOKUP($A177,'Annex 2 Designated EHV charges'!$D:$P,10,FALSE)),"")</f>
        <v/>
      </c>
      <c r="F177" s="92" t="str">
        <f>IFERROR(IF(VLOOKUP($A177,'Annex 2 Designated EHV charges'!$D:$P,11,FALSE)=0,"",VLOOKUP($A177,'Annex 2 Designated EHV charges'!$D:$P,11,FALSE)),"")</f>
        <v/>
      </c>
      <c r="G177" s="93" t="str">
        <f>IFERROR(IF(VLOOKUP($A177,'Annex 2 Designated EHV charges'!$D:$P,12,FALSE)=0,"",VLOOKUP($A177,'Annex 2 Designated EHV charges'!$D:$P,12,FALSE)),"")</f>
        <v/>
      </c>
      <c r="H177" s="93" t="str">
        <f>IFERROR(IF(VLOOKUP($A177,'Annex 2 Designated EHV charges'!$D:$P,13,FALSE)=0,"",VLOOKUP($A177,'Annex 2 Designated EHV charges'!$D:$P,13,FALSE)),"")</f>
        <v/>
      </c>
    </row>
    <row r="178" spans="1:8" x14ac:dyDescent="0.25">
      <c r="A178" s="90" t="str">
        <f t="array" ref="A178">IFERROR(INDEX('Annex 2 Designated EHV charges'!$D$12:$D$12, MATCH(0, IF(ISBLANK('Annex 2 Designated EHV charges'!$D$12:$D$12),1, COUNTIF(A$5:$A177, 'Annex 2 Designated EHV charges'!$D$12:$D$12)), 0)),"")</f>
        <v/>
      </c>
      <c r="B178" s="89" t="str">
        <f>IF($A178="","",VLOOKUP($A178,'Annex 2 Designated EHV charges'!$D:$O,2,0))</f>
        <v/>
      </c>
      <c r="C178" s="90" t="str">
        <f>IF($A178="","",VLOOKUP($A178,'Annex 2 Designated EHV charges'!$D:$O,3,0))</f>
        <v/>
      </c>
      <c r="D178" s="89" t="str">
        <f>IF($A178="","",VLOOKUP($A178,'Annex 2 Designated EHV charges'!$D:$O,4,0))</f>
        <v/>
      </c>
      <c r="E178" s="91" t="str">
        <f>IFERROR(IF(VLOOKUP($A178,'Annex 2 Designated EHV charges'!$D:$P,10,FALSE)=0,"",VLOOKUP($A178,'Annex 2 Designated EHV charges'!$D:$P,10,FALSE)),"")</f>
        <v/>
      </c>
      <c r="F178" s="92" t="str">
        <f>IFERROR(IF(VLOOKUP($A178,'Annex 2 Designated EHV charges'!$D:$P,11,FALSE)=0,"",VLOOKUP($A178,'Annex 2 Designated EHV charges'!$D:$P,11,FALSE)),"")</f>
        <v/>
      </c>
      <c r="G178" s="93" t="str">
        <f>IFERROR(IF(VLOOKUP($A178,'Annex 2 Designated EHV charges'!$D:$P,12,FALSE)=0,"",VLOOKUP($A178,'Annex 2 Designated EHV charges'!$D:$P,12,FALSE)),"")</f>
        <v/>
      </c>
      <c r="H178" s="93" t="str">
        <f>IFERROR(IF(VLOOKUP($A178,'Annex 2 Designated EHV charges'!$D:$P,13,FALSE)=0,"",VLOOKUP($A178,'Annex 2 Designated EHV charges'!$D:$P,13,FALSE)),"")</f>
        <v/>
      </c>
    </row>
    <row r="179" spans="1:8" x14ac:dyDescent="0.25">
      <c r="A179" s="90" t="str">
        <f t="array" ref="A179">IFERROR(INDEX('Annex 2 Designated EHV charges'!$D$12:$D$12, MATCH(0, IF(ISBLANK('Annex 2 Designated EHV charges'!$D$12:$D$12),1, COUNTIF(A$5:$A178, 'Annex 2 Designated EHV charges'!$D$12:$D$12)), 0)),"")</f>
        <v/>
      </c>
      <c r="B179" s="89" t="str">
        <f>IF($A179="","",VLOOKUP($A179,'Annex 2 Designated EHV charges'!$D:$O,2,0))</f>
        <v/>
      </c>
      <c r="C179" s="90" t="str">
        <f>IF($A179="","",VLOOKUP($A179,'Annex 2 Designated EHV charges'!$D:$O,3,0))</f>
        <v/>
      </c>
      <c r="D179" s="89" t="str">
        <f>IF($A179="","",VLOOKUP($A179,'Annex 2 Designated EHV charges'!$D:$O,4,0))</f>
        <v/>
      </c>
      <c r="E179" s="91" t="str">
        <f>IFERROR(IF(VLOOKUP($A179,'Annex 2 Designated EHV charges'!$D:$P,10,FALSE)=0,"",VLOOKUP($A179,'Annex 2 Designated EHV charges'!$D:$P,10,FALSE)),"")</f>
        <v/>
      </c>
      <c r="F179" s="92" t="str">
        <f>IFERROR(IF(VLOOKUP($A179,'Annex 2 Designated EHV charges'!$D:$P,11,FALSE)=0,"",VLOOKUP($A179,'Annex 2 Designated EHV charges'!$D:$P,11,FALSE)),"")</f>
        <v/>
      </c>
      <c r="G179" s="93" t="str">
        <f>IFERROR(IF(VLOOKUP($A179,'Annex 2 Designated EHV charges'!$D:$P,12,FALSE)=0,"",VLOOKUP($A179,'Annex 2 Designated EHV charges'!$D:$P,12,FALSE)),"")</f>
        <v/>
      </c>
      <c r="H179" s="93" t="str">
        <f>IFERROR(IF(VLOOKUP($A179,'Annex 2 Designated EHV charges'!$D:$P,13,FALSE)=0,"",VLOOKUP($A179,'Annex 2 Designated EHV charges'!$D:$P,13,FALSE)),"")</f>
        <v/>
      </c>
    </row>
    <row r="180" spans="1:8" x14ac:dyDescent="0.25">
      <c r="A180" s="90" t="str">
        <f t="array" ref="A180">IFERROR(INDEX('Annex 2 Designated EHV charges'!$D$12:$D$12, MATCH(0, IF(ISBLANK('Annex 2 Designated EHV charges'!$D$12:$D$12),1, COUNTIF(A$5:$A179, 'Annex 2 Designated EHV charges'!$D$12:$D$12)), 0)),"")</f>
        <v/>
      </c>
      <c r="B180" s="89" t="str">
        <f>IF($A180="","",VLOOKUP($A180,'Annex 2 Designated EHV charges'!$D:$O,2,0))</f>
        <v/>
      </c>
      <c r="C180" s="90" t="str">
        <f>IF($A180="","",VLOOKUP($A180,'Annex 2 Designated EHV charges'!$D:$O,3,0))</f>
        <v/>
      </c>
      <c r="D180" s="89" t="str">
        <f>IF($A180="","",VLOOKUP($A180,'Annex 2 Designated EHV charges'!$D:$O,4,0))</f>
        <v/>
      </c>
      <c r="E180" s="91" t="str">
        <f>IFERROR(IF(VLOOKUP($A180,'Annex 2 Designated EHV charges'!$D:$P,10,FALSE)=0,"",VLOOKUP($A180,'Annex 2 Designated EHV charges'!$D:$P,10,FALSE)),"")</f>
        <v/>
      </c>
      <c r="F180" s="92" t="str">
        <f>IFERROR(IF(VLOOKUP($A180,'Annex 2 Designated EHV charges'!$D:$P,11,FALSE)=0,"",VLOOKUP($A180,'Annex 2 Designated EHV charges'!$D:$P,11,FALSE)),"")</f>
        <v/>
      </c>
      <c r="G180" s="93" t="str">
        <f>IFERROR(IF(VLOOKUP($A180,'Annex 2 Designated EHV charges'!$D:$P,12,FALSE)=0,"",VLOOKUP($A180,'Annex 2 Designated EHV charges'!$D:$P,12,FALSE)),"")</f>
        <v/>
      </c>
      <c r="H180" s="93" t="str">
        <f>IFERROR(IF(VLOOKUP($A180,'Annex 2 Designated EHV charges'!$D:$P,13,FALSE)=0,"",VLOOKUP($A180,'Annex 2 Designated EHV charges'!$D:$P,13,FALSE)),"")</f>
        <v/>
      </c>
    </row>
    <row r="181" spans="1:8" x14ac:dyDescent="0.25">
      <c r="A181" s="90" t="str">
        <f t="array" ref="A181">IFERROR(INDEX('Annex 2 Designated EHV charges'!$D$12:$D$12, MATCH(0, IF(ISBLANK('Annex 2 Designated EHV charges'!$D$12:$D$12),1, COUNTIF(A$5:$A180, 'Annex 2 Designated EHV charges'!$D$12:$D$12)), 0)),"")</f>
        <v/>
      </c>
      <c r="B181" s="89" t="str">
        <f>IF($A181="","",VLOOKUP($A181,'Annex 2 Designated EHV charges'!$D:$O,2,0))</f>
        <v/>
      </c>
      <c r="C181" s="90" t="str">
        <f>IF($A181="","",VLOOKUP($A181,'Annex 2 Designated EHV charges'!$D:$O,3,0))</f>
        <v/>
      </c>
      <c r="D181" s="89" t="str">
        <f>IF($A181="","",VLOOKUP($A181,'Annex 2 Designated EHV charges'!$D:$O,4,0))</f>
        <v/>
      </c>
      <c r="E181" s="91" t="str">
        <f>IFERROR(IF(VLOOKUP($A181,'Annex 2 Designated EHV charges'!$D:$P,10,FALSE)=0,"",VLOOKUP($A181,'Annex 2 Designated EHV charges'!$D:$P,10,FALSE)),"")</f>
        <v/>
      </c>
      <c r="F181" s="92" t="str">
        <f>IFERROR(IF(VLOOKUP($A181,'Annex 2 Designated EHV charges'!$D:$P,11,FALSE)=0,"",VLOOKUP($A181,'Annex 2 Designated EHV charges'!$D:$P,11,FALSE)),"")</f>
        <v/>
      </c>
      <c r="G181" s="93" t="str">
        <f>IFERROR(IF(VLOOKUP($A181,'Annex 2 Designated EHV charges'!$D:$P,12,FALSE)=0,"",VLOOKUP($A181,'Annex 2 Designated EHV charges'!$D:$P,12,FALSE)),"")</f>
        <v/>
      </c>
      <c r="H181" s="93" t="str">
        <f>IFERROR(IF(VLOOKUP($A181,'Annex 2 Designated EHV charges'!$D:$P,13,FALSE)=0,"",VLOOKUP($A181,'Annex 2 Designated EHV charges'!$D:$P,13,FALSE)),"")</f>
        <v/>
      </c>
    </row>
    <row r="182" spans="1:8" x14ac:dyDescent="0.25">
      <c r="A182" s="90" t="str">
        <f t="array" ref="A182">IFERROR(INDEX('Annex 2 Designated EHV charges'!$D$12:$D$12, MATCH(0, IF(ISBLANK('Annex 2 Designated EHV charges'!$D$12:$D$12),1, COUNTIF(A$5:$A181, 'Annex 2 Designated EHV charges'!$D$12:$D$12)), 0)),"")</f>
        <v/>
      </c>
      <c r="B182" s="89" t="str">
        <f>IF($A182="","",VLOOKUP($A182,'Annex 2 Designated EHV charges'!$D:$O,2,0))</f>
        <v/>
      </c>
      <c r="C182" s="90" t="str">
        <f>IF($A182="","",VLOOKUP($A182,'Annex 2 Designated EHV charges'!$D:$O,3,0))</f>
        <v/>
      </c>
      <c r="D182" s="89" t="str">
        <f>IF($A182="","",VLOOKUP($A182,'Annex 2 Designated EHV charges'!$D:$O,4,0))</f>
        <v/>
      </c>
      <c r="E182" s="91" t="str">
        <f>IFERROR(IF(VLOOKUP($A182,'Annex 2 Designated EHV charges'!$D:$P,10,FALSE)=0,"",VLOOKUP($A182,'Annex 2 Designated EHV charges'!$D:$P,10,FALSE)),"")</f>
        <v/>
      </c>
      <c r="F182" s="92" t="str">
        <f>IFERROR(IF(VLOOKUP($A182,'Annex 2 Designated EHV charges'!$D:$P,11,FALSE)=0,"",VLOOKUP($A182,'Annex 2 Designated EHV charges'!$D:$P,11,FALSE)),"")</f>
        <v/>
      </c>
      <c r="G182" s="93" t="str">
        <f>IFERROR(IF(VLOOKUP($A182,'Annex 2 Designated EHV charges'!$D:$P,12,FALSE)=0,"",VLOOKUP($A182,'Annex 2 Designated EHV charges'!$D:$P,12,FALSE)),"")</f>
        <v/>
      </c>
      <c r="H182" s="93" t="str">
        <f>IFERROR(IF(VLOOKUP($A182,'Annex 2 Designated EHV charges'!$D:$P,13,FALSE)=0,"",VLOOKUP($A182,'Annex 2 Designated EHV charges'!$D:$P,13,FALSE)),"")</f>
        <v/>
      </c>
    </row>
    <row r="183" spans="1:8" x14ac:dyDescent="0.25">
      <c r="A183" s="90" t="str">
        <f t="array" ref="A183">IFERROR(INDEX('Annex 2 Designated EHV charges'!$D$12:$D$12, MATCH(0, IF(ISBLANK('Annex 2 Designated EHV charges'!$D$12:$D$12),1, COUNTIF(A$5:$A182, 'Annex 2 Designated EHV charges'!$D$12:$D$12)), 0)),"")</f>
        <v/>
      </c>
      <c r="B183" s="89" t="str">
        <f>IF($A183="","",VLOOKUP($A183,'Annex 2 Designated EHV charges'!$D:$O,2,0))</f>
        <v/>
      </c>
      <c r="C183" s="90" t="str">
        <f>IF($A183="","",VLOOKUP($A183,'Annex 2 Designated EHV charges'!$D:$O,3,0))</f>
        <v/>
      </c>
      <c r="D183" s="89" t="str">
        <f>IF($A183="","",VLOOKUP($A183,'Annex 2 Designated EHV charges'!$D:$O,4,0))</f>
        <v/>
      </c>
      <c r="E183" s="91" t="str">
        <f>IFERROR(IF(VLOOKUP($A183,'Annex 2 Designated EHV charges'!$D:$P,10,FALSE)=0,"",VLOOKUP($A183,'Annex 2 Designated EHV charges'!$D:$P,10,FALSE)),"")</f>
        <v/>
      </c>
      <c r="F183" s="92" t="str">
        <f>IFERROR(IF(VLOOKUP($A183,'Annex 2 Designated EHV charges'!$D:$P,11,FALSE)=0,"",VLOOKUP($A183,'Annex 2 Designated EHV charges'!$D:$P,11,FALSE)),"")</f>
        <v/>
      </c>
      <c r="G183" s="93" t="str">
        <f>IFERROR(IF(VLOOKUP($A183,'Annex 2 Designated EHV charges'!$D:$P,12,FALSE)=0,"",VLOOKUP($A183,'Annex 2 Designated EHV charges'!$D:$P,12,FALSE)),"")</f>
        <v/>
      </c>
      <c r="H183" s="93" t="str">
        <f>IFERROR(IF(VLOOKUP($A183,'Annex 2 Designated EHV charges'!$D:$P,13,FALSE)=0,"",VLOOKUP($A183,'Annex 2 Designated EHV charges'!$D:$P,13,FALSE)),"")</f>
        <v/>
      </c>
    </row>
    <row r="184" spans="1:8" x14ac:dyDescent="0.25">
      <c r="A184" s="90" t="str">
        <f t="array" ref="A184">IFERROR(INDEX('Annex 2 Designated EHV charges'!$D$12:$D$12, MATCH(0, IF(ISBLANK('Annex 2 Designated EHV charges'!$D$12:$D$12),1, COUNTIF(A$5:$A183, 'Annex 2 Designated EHV charges'!$D$12:$D$12)), 0)),"")</f>
        <v/>
      </c>
      <c r="B184" s="89" t="str">
        <f>IF($A184="","",VLOOKUP($A184,'Annex 2 Designated EHV charges'!$D:$O,2,0))</f>
        <v/>
      </c>
      <c r="C184" s="90" t="str">
        <f>IF($A184="","",VLOOKUP($A184,'Annex 2 Designated EHV charges'!$D:$O,3,0))</f>
        <v/>
      </c>
      <c r="D184" s="89" t="str">
        <f>IF($A184="","",VLOOKUP($A184,'Annex 2 Designated EHV charges'!$D:$O,4,0))</f>
        <v/>
      </c>
      <c r="E184" s="91" t="str">
        <f>IFERROR(IF(VLOOKUP($A184,'Annex 2 Designated EHV charges'!$D:$P,10,FALSE)=0,"",VLOOKUP($A184,'Annex 2 Designated EHV charges'!$D:$P,10,FALSE)),"")</f>
        <v/>
      </c>
      <c r="F184" s="92" t="str">
        <f>IFERROR(IF(VLOOKUP($A184,'Annex 2 Designated EHV charges'!$D:$P,11,FALSE)=0,"",VLOOKUP($A184,'Annex 2 Designated EHV charges'!$D:$P,11,FALSE)),"")</f>
        <v/>
      </c>
      <c r="G184" s="93" t="str">
        <f>IFERROR(IF(VLOOKUP($A184,'Annex 2 Designated EHV charges'!$D:$P,12,FALSE)=0,"",VLOOKUP($A184,'Annex 2 Designated EHV charges'!$D:$P,12,FALSE)),"")</f>
        <v/>
      </c>
      <c r="H184" s="93" t="str">
        <f>IFERROR(IF(VLOOKUP($A184,'Annex 2 Designated EHV charges'!$D:$P,13,FALSE)=0,"",VLOOKUP($A184,'Annex 2 Designated EHV charges'!$D:$P,13,FALSE)),"")</f>
        <v/>
      </c>
    </row>
    <row r="185" spans="1:8" x14ac:dyDescent="0.25">
      <c r="A185" s="90" t="str">
        <f t="array" ref="A185">IFERROR(INDEX('Annex 2 Designated EHV charges'!$D$12:$D$12, MATCH(0, IF(ISBLANK('Annex 2 Designated EHV charges'!$D$12:$D$12),1, COUNTIF(A$5:$A184, 'Annex 2 Designated EHV charges'!$D$12:$D$12)), 0)),"")</f>
        <v/>
      </c>
      <c r="B185" s="89" t="str">
        <f>IF($A185="","",VLOOKUP($A185,'Annex 2 Designated EHV charges'!$D:$O,2,0))</f>
        <v/>
      </c>
      <c r="C185" s="90" t="str">
        <f>IF($A185="","",VLOOKUP($A185,'Annex 2 Designated EHV charges'!$D:$O,3,0))</f>
        <v/>
      </c>
      <c r="D185" s="89" t="str">
        <f>IF($A185="","",VLOOKUP($A185,'Annex 2 Designated EHV charges'!$D:$O,4,0))</f>
        <v/>
      </c>
      <c r="E185" s="91" t="str">
        <f>IFERROR(IF(VLOOKUP($A185,'Annex 2 Designated EHV charges'!$D:$P,10,FALSE)=0,"",VLOOKUP($A185,'Annex 2 Designated EHV charges'!$D:$P,10,FALSE)),"")</f>
        <v/>
      </c>
      <c r="F185" s="92" t="str">
        <f>IFERROR(IF(VLOOKUP($A185,'Annex 2 Designated EHV charges'!$D:$P,11,FALSE)=0,"",VLOOKUP($A185,'Annex 2 Designated EHV charges'!$D:$P,11,FALSE)),"")</f>
        <v/>
      </c>
      <c r="G185" s="93" t="str">
        <f>IFERROR(IF(VLOOKUP($A185,'Annex 2 Designated EHV charges'!$D:$P,12,FALSE)=0,"",VLOOKUP($A185,'Annex 2 Designated EHV charges'!$D:$P,12,FALSE)),"")</f>
        <v/>
      </c>
      <c r="H185" s="93" t="str">
        <f>IFERROR(IF(VLOOKUP($A185,'Annex 2 Designated EHV charges'!$D:$P,13,FALSE)=0,"",VLOOKUP($A185,'Annex 2 Designated EHV charges'!$D:$P,13,FALSE)),"")</f>
        <v/>
      </c>
    </row>
    <row r="186" spans="1:8" x14ac:dyDescent="0.25">
      <c r="A186" s="90" t="str">
        <f t="array" ref="A186">IFERROR(INDEX('Annex 2 Designated EHV charges'!$D$12:$D$12, MATCH(0, IF(ISBLANK('Annex 2 Designated EHV charges'!$D$12:$D$12),1, COUNTIF(A$5:$A185, 'Annex 2 Designated EHV charges'!$D$12:$D$12)), 0)),"")</f>
        <v/>
      </c>
      <c r="B186" s="89" t="str">
        <f>IF($A186="","",VLOOKUP($A186,'Annex 2 Designated EHV charges'!$D:$O,2,0))</f>
        <v/>
      </c>
      <c r="C186" s="90" t="str">
        <f>IF($A186="","",VLOOKUP($A186,'Annex 2 Designated EHV charges'!$D:$O,3,0))</f>
        <v/>
      </c>
      <c r="D186" s="89" t="str">
        <f>IF($A186="","",VLOOKUP($A186,'Annex 2 Designated EHV charges'!$D:$O,4,0))</f>
        <v/>
      </c>
      <c r="E186" s="91" t="str">
        <f>IFERROR(IF(VLOOKUP($A186,'Annex 2 Designated EHV charges'!$D:$P,10,FALSE)=0,"",VLOOKUP($A186,'Annex 2 Designated EHV charges'!$D:$P,10,FALSE)),"")</f>
        <v/>
      </c>
      <c r="F186" s="92" t="str">
        <f>IFERROR(IF(VLOOKUP($A186,'Annex 2 Designated EHV charges'!$D:$P,11,FALSE)=0,"",VLOOKUP($A186,'Annex 2 Designated EHV charges'!$D:$P,11,FALSE)),"")</f>
        <v/>
      </c>
      <c r="G186" s="93" t="str">
        <f>IFERROR(IF(VLOOKUP($A186,'Annex 2 Designated EHV charges'!$D:$P,12,FALSE)=0,"",VLOOKUP($A186,'Annex 2 Designated EHV charges'!$D:$P,12,FALSE)),"")</f>
        <v/>
      </c>
      <c r="H186" s="93" t="str">
        <f>IFERROR(IF(VLOOKUP($A186,'Annex 2 Designated EHV charges'!$D:$P,13,FALSE)=0,"",VLOOKUP($A186,'Annex 2 Designated EHV charges'!$D:$P,13,FALSE)),"")</f>
        <v/>
      </c>
    </row>
    <row r="187" spans="1:8" x14ac:dyDescent="0.25">
      <c r="A187" s="90" t="str">
        <f t="array" ref="A187">IFERROR(INDEX('Annex 2 Designated EHV charges'!$D$12:$D$12, MATCH(0, IF(ISBLANK('Annex 2 Designated EHV charges'!$D$12:$D$12),1, COUNTIF(A$5:$A186, 'Annex 2 Designated EHV charges'!$D$12:$D$12)), 0)),"")</f>
        <v/>
      </c>
      <c r="B187" s="89" t="str">
        <f>IF($A187="","",VLOOKUP($A187,'Annex 2 Designated EHV charges'!$D:$O,2,0))</f>
        <v/>
      </c>
      <c r="C187" s="90" t="str">
        <f>IF($A187="","",VLOOKUP($A187,'Annex 2 Designated EHV charges'!$D:$O,3,0))</f>
        <v/>
      </c>
      <c r="D187" s="89" t="str">
        <f>IF($A187="","",VLOOKUP($A187,'Annex 2 Designated EHV charges'!$D:$O,4,0))</f>
        <v/>
      </c>
      <c r="E187" s="91" t="str">
        <f>IFERROR(IF(VLOOKUP($A187,'Annex 2 Designated EHV charges'!$D:$P,10,FALSE)=0,"",VLOOKUP($A187,'Annex 2 Designated EHV charges'!$D:$P,10,FALSE)),"")</f>
        <v/>
      </c>
      <c r="F187" s="92" t="str">
        <f>IFERROR(IF(VLOOKUP($A187,'Annex 2 Designated EHV charges'!$D:$P,11,FALSE)=0,"",VLOOKUP($A187,'Annex 2 Designated EHV charges'!$D:$P,11,FALSE)),"")</f>
        <v/>
      </c>
      <c r="G187" s="93" t="str">
        <f>IFERROR(IF(VLOOKUP($A187,'Annex 2 Designated EHV charges'!$D:$P,12,FALSE)=0,"",VLOOKUP($A187,'Annex 2 Designated EHV charges'!$D:$P,12,FALSE)),"")</f>
        <v/>
      </c>
      <c r="H187" s="93" t="str">
        <f>IFERROR(IF(VLOOKUP($A187,'Annex 2 Designated EHV charges'!$D:$P,13,FALSE)=0,"",VLOOKUP($A187,'Annex 2 Designated EHV charges'!$D:$P,13,FALSE)),"")</f>
        <v/>
      </c>
    </row>
    <row r="188" spans="1:8" x14ac:dyDescent="0.25">
      <c r="A188" s="90" t="str">
        <f t="array" ref="A188">IFERROR(INDEX('Annex 2 Designated EHV charges'!$D$12:$D$12, MATCH(0, IF(ISBLANK('Annex 2 Designated EHV charges'!$D$12:$D$12),1, COUNTIF(A$5:$A187, 'Annex 2 Designated EHV charges'!$D$12:$D$12)), 0)),"")</f>
        <v/>
      </c>
      <c r="B188" s="89" t="str">
        <f>IF($A188="","",VLOOKUP($A188,'Annex 2 Designated EHV charges'!$D:$O,2,0))</f>
        <v/>
      </c>
      <c r="C188" s="90" t="str">
        <f>IF($A188="","",VLOOKUP($A188,'Annex 2 Designated EHV charges'!$D:$O,3,0))</f>
        <v/>
      </c>
      <c r="D188" s="89" t="str">
        <f>IF($A188="","",VLOOKUP($A188,'Annex 2 Designated EHV charges'!$D:$O,4,0))</f>
        <v/>
      </c>
      <c r="E188" s="91" t="str">
        <f>IFERROR(IF(VLOOKUP($A188,'Annex 2 Designated EHV charges'!$D:$P,10,FALSE)=0,"",VLOOKUP($A188,'Annex 2 Designated EHV charges'!$D:$P,10,FALSE)),"")</f>
        <v/>
      </c>
      <c r="F188" s="92" t="str">
        <f>IFERROR(IF(VLOOKUP($A188,'Annex 2 Designated EHV charges'!$D:$P,11,FALSE)=0,"",VLOOKUP($A188,'Annex 2 Designated EHV charges'!$D:$P,11,FALSE)),"")</f>
        <v/>
      </c>
      <c r="G188" s="93" t="str">
        <f>IFERROR(IF(VLOOKUP($A188,'Annex 2 Designated EHV charges'!$D:$P,12,FALSE)=0,"",VLOOKUP($A188,'Annex 2 Designated EHV charges'!$D:$P,12,FALSE)),"")</f>
        <v/>
      </c>
      <c r="H188" s="93" t="str">
        <f>IFERROR(IF(VLOOKUP($A188,'Annex 2 Designated EHV charges'!$D:$P,13,FALSE)=0,"",VLOOKUP($A188,'Annex 2 Designated EHV charges'!$D:$P,13,FALSE)),"")</f>
        <v/>
      </c>
    </row>
    <row r="189" spans="1:8" x14ac:dyDescent="0.25">
      <c r="A189" s="90" t="str">
        <f t="array" ref="A189">IFERROR(INDEX('Annex 2 Designated EHV charges'!$D$12:$D$12, MATCH(0, IF(ISBLANK('Annex 2 Designated EHV charges'!$D$12:$D$12),1, COUNTIF(A$5:$A188, 'Annex 2 Designated EHV charges'!$D$12:$D$12)), 0)),"")</f>
        <v/>
      </c>
      <c r="B189" s="89" t="str">
        <f>IF($A189="","",VLOOKUP($A189,'Annex 2 Designated EHV charges'!$D:$O,2,0))</f>
        <v/>
      </c>
      <c r="C189" s="90" t="str">
        <f>IF($A189="","",VLOOKUP($A189,'Annex 2 Designated EHV charges'!$D:$O,3,0))</f>
        <v/>
      </c>
      <c r="D189" s="89" t="str">
        <f>IF($A189="","",VLOOKUP($A189,'Annex 2 Designated EHV charges'!$D:$O,4,0))</f>
        <v/>
      </c>
      <c r="E189" s="91" t="str">
        <f>IFERROR(IF(VLOOKUP($A189,'Annex 2 Designated EHV charges'!$D:$P,10,FALSE)=0,"",VLOOKUP($A189,'Annex 2 Designated EHV charges'!$D:$P,10,FALSE)),"")</f>
        <v/>
      </c>
      <c r="F189" s="92" t="str">
        <f>IFERROR(IF(VLOOKUP($A189,'Annex 2 Designated EHV charges'!$D:$P,11,FALSE)=0,"",VLOOKUP($A189,'Annex 2 Designated EHV charges'!$D:$P,11,FALSE)),"")</f>
        <v/>
      </c>
      <c r="G189" s="93" t="str">
        <f>IFERROR(IF(VLOOKUP($A189,'Annex 2 Designated EHV charges'!$D:$P,12,FALSE)=0,"",VLOOKUP($A189,'Annex 2 Designated EHV charges'!$D:$P,12,FALSE)),"")</f>
        <v/>
      </c>
      <c r="H189" s="93" t="str">
        <f>IFERROR(IF(VLOOKUP($A189,'Annex 2 Designated EHV charges'!$D:$P,13,FALSE)=0,"",VLOOKUP($A189,'Annex 2 Designated EHV charges'!$D:$P,13,FALSE)),"")</f>
        <v/>
      </c>
    </row>
    <row r="190" spans="1:8" x14ac:dyDescent="0.25">
      <c r="A190" s="90" t="str">
        <f t="array" ref="A190">IFERROR(INDEX('Annex 2 Designated EHV charges'!$D$12:$D$12, MATCH(0, IF(ISBLANK('Annex 2 Designated EHV charges'!$D$12:$D$12),1, COUNTIF(A$5:$A189, 'Annex 2 Designated EHV charges'!$D$12:$D$12)), 0)),"")</f>
        <v/>
      </c>
      <c r="B190" s="89" t="str">
        <f>IF($A190="","",VLOOKUP($A190,'Annex 2 Designated EHV charges'!$D:$O,2,0))</f>
        <v/>
      </c>
      <c r="C190" s="90" t="str">
        <f>IF($A190="","",VLOOKUP($A190,'Annex 2 Designated EHV charges'!$D:$O,3,0))</f>
        <v/>
      </c>
      <c r="D190" s="89" t="str">
        <f>IF($A190="","",VLOOKUP($A190,'Annex 2 Designated EHV charges'!$D:$O,4,0))</f>
        <v/>
      </c>
      <c r="E190" s="91" t="str">
        <f>IFERROR(IF(VLOOKUP($A190,'Annex 2 Designated EHV charges'!$D:$P,10,FALSE)=0,"",VLOOKUP($A190,'Annex 2 Designated EHV charges'!$D:$P,10,FALSE)),"")</f>
        <v/>
      </c>
      <c r="F190" s="92" t="str">
        <f>IFERROR(IF(VLOOKUP($A190,'Annex 2 Designated EHV charges'!$D:$P,11,FALSE)=0,"",VLOOKUP($A190,'Annex 2 Designated EHV charges'!$D:$P,11,FALSE)),"")</f>
        <v/>
      </c>
      <c r="G190" s="93" t="str">
        <f>IFERROR(IF(VLOOKUP($A190,'Annex 2 Designated EHV charges'!$D:$P,12,FALSE)=0,"",VLOOKUP($A190,'Annex 2 Designated EHV charges'!$D:$P,12,FALSE)),"")</f>
        <v/>
      </c>
      <c r="H190" s="93" t="str">
        <f>IFERROR(IF(VLOOKUP($A190,'Annex 2 Designated EHV charges'!$D:$P,13,FALSE)=0,"",VLOOKUP($A190,'Annex 2 Designated EHV charges'!$D:$P,13,FALSE)),"")</f>
        <v/>
      </c>
    </row>
    <row r="191" spans="1:8" x14ac:dyDescent="0.25">
      <c r="A191" s="90" t="str">
        <f t="array" ref="A191">IFERROR(INDEX('Annex 2 Designated EHV charges'!$D$12:$D$12, MATCH(0, IF(ISBLANK('Annex 2 Designated EHV charges'!$D$12:$D$12),1, COUNTIF(A$5:$A190, 'Annex 2 Designated EHV charges'!$D$12:$D$12)), 0)),"")</f>
        <v/>
      </c>
      <c r="B191" s="89" t="str">
        <f>IF($A191="","",VLOOKUP($A191,'Annex 2 Designated EHV charges'!$D:$O,2,0))</f>
        <v/>
      </c>
      <c r="C191" s="90" t="str">
        <f>IF($A191="","",VLOOKUP($A191,'Annex 2 Designated EHV charges'!$D:$O,3,0))</f>
        <v/>
      </c>
      <c r="D191" s="89" t="str">
        <f>IF($A191="","",VLOOKUP($A191,'Annex 2 Designated EHV charges'!$D:$O,4,0))</f>
        <v/>
      </c>
      <c r="E191" s="91" t="str">
        <f>IFERROR(IF(VLOOKUP($A191,'Annex 2 Designated EHV charges'!$D:$P,10,FALSE)=0,"",VLOOKUP($A191,'Annex 2 Designated EHV charges'!$D:$P,10,FALSE)),"")</f>
        <v/>
      </c>
      <c r="F191" s="92" t="str">
        <f>IFERROR(IF(VLOOKUP($A191,'Annex 2 Designated EHV charges'!$D:$P,11,FALSE)=0,"",VLOOKUP($A191,'Annex 2 Designated EHV charges'!$D:$P,11,FALSE)),"")</f>
        <v/>
      </c>
      <c r="G191" s="93" t="str">
        <f>IFERROR(IF(VLOOKUP($A191,'Annex 2 Designated EHV charges'!$D:$P,12,FALSE)=0,"",VLOOKUP($A191,'Annex 2 Designated EHV charges'!$D:$P,12,FALSE)),"")</f>
        <v/>
      </c>
      <c r="H191" s="93" t="str">
        <f>IFERROR(IF(VLOOKUP($A191,'Annex 2 Designated EHV charges'!$D:$P,13,FALSE)=0,"",VLOOKUP($A191,'Annex 2 Designated EHV charges'!$D:$P,13,FALSE)),"")</f>
        <v/>
      </c>
    </row>
    <row r="192" spans="1:8" x14ac:dyDescent="0.25">
      <c r="A192" s="90" t="str">
        <f t="array" ref="A192">IFERROR(INDEX('Annex 2 Designated EHV charges'!$D$12:$D$12, MATCH(0, IF(ISBLANK('Annex 2 Designated EHV charges'!$D$12:$D$12),1, COUNTIF(A$5:$A191, 'Annex 2 Designated EHV charges'!$D$12:$D$12)), 0)),"")</f>
        <v/>
      </c>
      <c r="B192" s="89" t="str">
        <f>IF($A192="","",VLOOKUP($A192,'Annex 2 Designated EHV charges'!$D:$O,2,0))</f>
        <v/>
      </c>
      <c r="C192" s="90" t="str">
        <f>IF($A192="","",VLOOKUP($A192,'Annex 2 Designated EHV charges'!$D:$O,3,0))</f>
        <v/>
      </c>
      <c r="D192" s="89" t="str">
        <f>IF($A192="","",VLOOKUP($A192,'Annex 2 Designated EHV charges'!$D:$O,4,0))</f>
        <v/>
      </c>
      <c r="E192" s="91" t="str">
        <f>IFERROR(IF(VLOOKUP($A192,'Annex 2 Designated EHV charges'!$D:$P,10,FALSE)=0,"",VLOOKUP($A192,'Annex 2 Designated EHV charges'!$D:$P,10,FALSE)),"")</f>
        <v/>
      </c>
      <c r="F192" s="92" t="str">
        <f>IFERROR(IF(VLOOKUP($A192,'Annex 2 Designated EHV charges'!$D:$P,11,FALSE)=0,"",VLOOKUP($A192,'Annex 2 Designated EHV charges'!$D:$P,11,FALSE)),"")</f>
        <v/>
      </c>
      <c r="G192" s="93" t="str">
        <f>IFERROR(IF(VLOOKUP($A192,'Annex 2 Designated EHV charges'!$D:$P,12,FALSE)=0,"",VLOOKUP($A192,'Annex 2 Designated EHV charges'!$D:$P,12,FALSE)),"")</f>
        <v/>
      </c>
      <c r="H192" s="93" t="str">
        <f>IFERROR(IF(VLOOKUP($A192,'Annex 2 Designated EHV charges'!$D:$P,13,FALSE)=0,"",VLOOKUP($A192,'Annex 2 Designated EHV charges'!$D:$P,13,FALSE)),"")</f>
        <v/>
      </c>
    </row>
    <row r="193" spans="1:8" x14ac:dyDescent="0.25">
      <c r="A193" s="90" t="str">
        <f t="array" ref="A193">IFERROR(INDEX('Annex 2 Designated EHV charges'!$D$12:$D$12, MATCH(0, IF(ISBLANK('Annex 2 Designated EHV charges'!$D$12:$D$12),1, COUNTIF(A$5:$A192, 'Annex 2 Designated EHV charges'!$D$12:$D$12)), 0)),"")</f>
        <v/>
      </c>
      <c r="B193" s="89" t="str">
        <f>IF($A193="","",VLOOKUP($A193,'Annex 2 Designated EHV charges'!$D:$O,2,0))</f>
        <v/>
      </c>
      <c r="C193" s="90" t="str">
        <f>IF($A193="","",VLOOKUP($A193,'Annex 2 Designated EHV charges'!$D:$O,3,0))</f>
        <v/>
      </c>
      <c r="D193" s="89" t="str">
        <f>IF($A193="","",VLOOKUP($A193,'Annex 2 Designated EHV charges'!$D:$O,4,0))</f>
        <v/>
      </c>
      <c r="E193" s="91" t="str">
        <f>IFERROR(IF(VLOOKUP($A193,'Annex 2 Designated EHV charges'!$D:$P,10,FALSE)=0,"",VLOOKUP($A193,'Annex 2 Designated EHV charges'!$D:$P,10,FALSE)),"")</f>
        <v/>
      </c>
      <c r="F193" s="92" t="str">
        <f>IFERROR(IF(VLOOKUP($A193,'Annex 2 Designated EHV charges'!$D:$P,11,FALSE)=0,"",VLOOKUP($A193,'Annex 2 Designated EHV charges'!$D:$P,11,FALSE)),"")</f>
        <v/>
      </c>
      <c r="G193" s="93" t="str">
        <f>IFERROR(IF(VLOOKUP($A193,'Annex 2 Designated EHV charges'!$D:$P,12,FALSE)=0,"",VLOOKUP($A193,'Annex 2 Designated EHV charges'!$D:$P,12,FALSE)),"")</f>
        <v/>
      </c>
      <c r="H193" s="93" t="str">
        <f>IFERROR(IF(VLOOKUP($A193,'Annex 2 Designated EHV charges'!$D:$P,13,FALSE)=0,"",VLOOKUP($A193,'Annex 2 Designated EHV charges'!$D:$P,13,FALSE)),"")</f>
        <v/>
      </c>
    </row>
    <row r="194" spans="1:8" x14ac:dyDescent="0.25">
      <c r="A194" s="90" t="str">
        <f t="array" ref="A194">IFERROR(INDEX('Annex 2 Designated EHV charges'!$D$12:$D$12, MATCH(0, IF(ISBLANK('Annex 2 Designated EHV charges'!$D$12:$D$12),1, COUNTIF(A$5:$A193, 'Annex 2 Designated EHV charges'!$D$12:$D$12)), 0)),"")</f>
        <v/>
      </c>
      <c r="B194" s="89" t="str">
        <f>IF($A194="","",VLOOKUP($A194,'Annex 2 Designated EHV charges'!$D:$O,2,0))</f>
        <v/>
      </c>
      <c r="C194" s="90" t="str">
        <f>IF($A194="","",VLOOKUP($A194,'Annex 2 Designated EHV charges'!$D:$O,3,0))</f>
        <v/>
      </c>
      <c r="D194" s="89" t="str">
        <f>IF($A194="","",VLOOKUP($A194,'Annex 2 Designated EHV charges'!$D:$O,4,0))</f>
        <v/>
      </c>
      <c r="E194" s="91" t="str">
        <f>IFERROR(IF(VLOOKUP($A194,'Annex 2 Designated EHV charges'!$D:$P,10,FALSE)=0,"",VLOOKUP($A194,'Annex 2 Designated EHV charges'!$D:$P,10,FALSE)),"")</f>
        <v/>
      </c>
      <c r="F194" s="92" t="str">
        <f>IFERROR(IF(VLOOKUP($A194,'Annex 2 Designated EHV charges'!$D:$P,11,FALSE)=0,"",VLOOKUP($A194,'Annex 2 Designated EHV charges'!$D:$P,11,FALSE)),"")</f>
        <v/>
      </c>
      <c r="G194" s="93" t="str">
        <f>IFERROR(IF(VLOOKUP($A194,'Annex 2 Designated EHV charges'!$D:$P,12,FALSE)=0,"",VLOOKUP($A194,'Annex 2 Designated EHV charges'!$D:$P,12,FALSE)),"")</f>
        <v/>
      </c>
      <c r="H194" s="93" t="str">
        <f>IFERROR(IF(VLOOKUP($A194,'Annex 2 Designated EHV charges'!$D:$P,13,FALSE)=0,"",VLOOKUP($A194,'Annex 2 Designated EHV charges'!$D:$P,13,FALSE)),"")</f>
        <v/>
      </c>
    </row>
    <row r="195" spans="1:8" x14ac:dyDescent="0.25">
      <c r="A195" s="90" t="str">
        <f t="array" ref="A195">IFERROR(INDEX('Annex 2 Designated EHV charges'!$D$12:$D$12, MATCH(0, IF(ISBLANK('Annex 2 Designated EHV charges'!$D$12:$D$12),1, COUNTIF(A$5:$A194, 'Annex 2 Designated EHV charges'!$D$12:$D$12)), 0)),"")</f>
        <v/>
      </c>
      <c r="B195" s="89" t="str">
        <f>IF($A195="","",VLOOKUP($A195,'Annex 2 Designated EHV charges'!$D:$O,2,0))</f>
        <v/>
      </c>
      <c r="C195" s="90" t="str">
        <f>IF($A195="","",VLOOKUP($A195,'Annex 2 Designated EHV charges'!$D:$O,3,0))</f>
        <v/>
      </c>
      <c r="D195" s="89" t="str">
        <f>IF($A195="","",VLOOKUP($A195,'Annex 2 Designated EHV charges'!$D:$O,4,0))</f>
        <v/>
      </c>
      <c r="E195" s="91" t="str">
        <f>IFERROR(IF(VLOOKUP($A195,'Annex 2 Designated EHV charges'!$D:$P,10,FALSE)=0,"",VLOOKUP($A195,'Annex 2 Designated EHV charges'!$D:$P,10,FALSE)),"")</f>
        <v/>
      </c>
      <c r="F195" s="92" t="str">
        <f>IFERROR(IF(VLOOKUP($A195,'Annex 2 Designated EHV charges'!$D:$P,11,FALSE)=0,"",VLOOKUP($A195,'Annex 2 Designated EHV charges'!$D:$P,11,FALSE)),"")</f>
        <v/>
      </c>
      <c r="G195" s="93" t="str">
        <f>IFERROR(IF(VLOOKUP($A195,'Annex 2 Designated EHV charges'!$D:$P,12,FALSE)=0,"",VLOOKUP($A195,'Annex 2 Designated EHV charges'!$D:$P,12,FALSE)),"")</f>
        <v/>
      </c>
      <c r="H195" s="93" t="str">
        <f>IFERROR(IF(VLOOKUP($A195,'Annex 2 Designated EHV charges'!$D:$P,13,FALSE)=0,"",VLOOKUP($A195,'Annex 2 Designated EHV charges'!$D:$P,13,FALSE)),"")</f>
        <v/>
      </c>
    </row>
    <row r="196" spans="1:8" x14ac:dyDescent="0.25">
      <c r="A196" s="90" t="str">
        <f t="array" ref="A196">IFERROR(INDEX('Annex 2 Designated EHV charges'!$D$12:$D$12, MATCH(0, IF(ISBLANK('Annex 2 Designated EHV charges'!$D$12:$D$12),1, COUNTIF(A$5:$A195, 'Annex 2 Designated EHV charges'!$D$12:$D$12)), 0)),"")</f>
        <v/>
      </c>
      <c r="B196" s="89" t="str">
        <f>IF($A196="","",VLOOKUP($A196,'Annex 2 Designated EHV charges'!$D:$O,2,0))</f>
        <v/>
      </c>
      <c r="C196" s="90" t="str">
        <f>IF($A196="","",VLOOKUP($A196,'Annex 2 Designated EHV charges'!$D:$O,3,0))</f>
        <v/>
      </c>
      <c r="D196" s="89" t="str">
        <f>IF($A196="","",VLOOKUP($A196,'Annex 2 Designated EHV charges'!$D:$O,4,0))</f>
        <v/>
      </c>
      <c r="E196" s="91" t="str">
        <f>IFERROR(IF(VLOOKUP($A196,'Annex 2 Designated EHV charges'!$D:$P,10,FALSE)=0,"",VLOOKUP($A196,'Annex 2 Designated EHV charges'!$D:$P,10,FALSE)),"")</f>
        <v/>
      </c>
      <c r="F196" s="92" t="str">
        <f>IFERROR(IF(VLOOKUP($A196,'Annex 2 Designated EHV charges'!$D:$P,11,FALSE)=0,"",VLOOKUP($A196,'Annex 2 Designated EHV charges'!$D:$P,11,FALSE)),"")</f>
        <v/>
      </c>
      <c r="G196" s="93" t="str">
        <f>IFERROR(IF(VLOOKUP($A196,'Annex 2 Designated EHV charges'!$D:$P,12,FALSE)=0,"",VLOOKUP($A196,'Annex 2 Designated EHV charges'!$D:$P,12,FALSE)),"")</f>
        <v/>
      </c>
      <c r="H196" s="93" t="str">
        <f>IFERROR(IF(VLOOKUP($A196,'Annex 2 Designated EHV charges'!$D:$P,13,FALSE)=0,"",VLOOKUP($A196,'Annex 2 Designated EHV charges'!$D:$P,13,FALSE)),"")</f>
        <v/>
      </c>
    </row>
    <row r="197" spans="1:8" x14ac:dyDescent="0.25">
      <c r="A197" s="90" t="str">
        <f t="array" ref="A197">IFERROR(INDEX('Annex 2 Designated EHV charges'!$D$12:$D$12, MATCH(0, IF(ISBLANK('Annex 2 Designated EHV charges'!$D$12:$D$12),1, COUNTIF(A$5:$A196, 'Annex 2 Designated EHV charges'!$D$12:$D$12)), 0)),"")</f>
        <v/>
      </c>
      <c r="B197" s="89" t="str">
        <f>IF($A197="","",VLOOKUP($A197,'Annex 2 Designated EHV charges'!$D:$O,2,0))</f>
        <v/>
      </c>
      <c r="C197" s="90" t="str">
        <f>IF($A197="","",VLOOKUP($A197,'Annex 2 Designated EHV charges'!$D:$O,3,0))</f>
        <v/>
      </c>
      <c r="D197" s="89" t="str">
        <f>IF($A197="","",VLOOKUP($A197,'Annex 2 Designated EHV charges'!$D:$O,4,0))</f>
        <v/>
      </c>
      <c r="E197" s="91" t="str">
        <f>IFERROR(IF(VLOOKUP($A197,'Annex 2 Designated EHV charges'!$D:$P,10,FALSE)=0,"",VLOOKUP($A197,'Annex 2 Designated EHV charges'!$D:$P,10,FALSE)),"")</f>
        <v/>
      </c>
      <c r="F197" s="92" t="str">
        <f>IFERROR(IF(VLOOKUP($A197,'Annex 2 Designated EHV charges'!$D:$P,11,FALSE)=0,"",VLOOKUP($A197,'Annex 2 Designated EHV charges'!$D:$P,11,FALSE)),"")</f>
        <v/>
      </c>
      <c r="G197" s="93" t="str">
        <f>IFERROR(IF(VLOOKUP($A197,'Annex 2 Designated EHV charges'!$D:$P,12,FALSE)=0,"",VLOOKUP($A197,'Annex 2 Designated EHV charges'!$D:$P,12,FALSE)),"")</f>
        <v/>
      </c>
      <c r="H197" s="93" t="str">
        <f>IFERROR(IF(VLOOKUP($A197,'Annex 2 Designated EHV charges'!$D:$P,13,FALSE)=0,"",VLOOKUP($A197,'Annex 2 Designated EHV charges'!$D:$P,13,FALSE)),"")</f>
        <v/>
      </c>
    </row>
    <row r="198" spans="1:8" x14ac:dyDescent="0.25">
      <c r="A198" s="90" t="str">
        <f t="array" ref="A198">IFERROR(INDEX('Annex 2 Designated EHV charges'!$D$12:$D$12, MATCH(0, IF(ISBLANK('Annex 2 Designated EHV charges'!$D$12:$D$12),1, COUNTIF(A$5:$A197, 'Annex 2 Designated EHV charges'!$D$12:$D$12)), 0)),"")</f>
        <v/>
      </c>
      <c r="B198" s="89" t="str">
        <f>IF($A198="","",VLOOKUP($A198,'Annex 2 Designated EHV charges'!$D:$O,2,0))</f>
        <v/>
      </c>
      <c r="C198" s="90" t="str">
        <f>IF($A198="","",VLOOKUP($A198,'Annex 2 Designated EHV charges'!$D:$O,3,0))</f>
        <v/>
      </c>
      <c r="D198" s="89" t="str">
        <f>IF($A198="","",VLOOKUP($A198,'Annex 2 Designated EHV charges'!$D:$O,4,0))</f>
        <v/>
      </c>
      <c r="E198" s="91" t="str">
        <f>IFERROR(IF(VLOOKUP($A198,'Annex 2 Designated EHV charges'!$D:$P,10,FALSE)=0,"",VLOOKUP($A198,'Annex 2 Designated EHV charges'!$D:$P,10,FALSE)),"")</f>
        <v/>
      </c>
      <c r="F198" s="92" t="str">
        <f>IFERROR(IF(VLOOKUP($A198,'Annex 2 Designated EHV charges'!$D:$P,11,FALSE)=0,"",VLOOKUP($A198,'Annex 2 Designated EHV charges'!$D:$P,11,FALSE)),"")</f>
        <v/>
      </c>
      <c r="G198" s="93" t="str">
        <f>IFERROR(IF(VLOOKUP($A198,'Annex 2 Designated EHV charges'!$D:$P,12,FALSE)=0,"",VLOOKUP($A198,'Annex 2 Designated EHV charges'!$D:$P,12,FALSE)),"")</f>
        <v/>
      </c>
      <c r="H198" s="93" t="str">
        <f>IFERROR(IF(VLOOKUP($A198,'Annex 2 Designated EHV charges'!$D:$P,13,FALSE)=0,"",VLOOKUP($A198,'Annex 2 Designated EHV charges'!$D:$P,13,FALSE)),"")</f>
        <v/>
      </c>
    </row>
    <row r="199" spans="1:8" x14ac:dyDescent="0.25">
      <c r="A199" s="90" t="str">
        <f t="array" ref="A199">IFERROR(INDEX('Annex 2 Designated EHV charges'!$D$12:$D$12, MATCH(0, IF(ISBLANK('Annex 2 Designated EHV charges'!$D$12:$D$12),1, COUNTIF(A$5:$A198, 'Annex 2 Designated EHV charges'!$D$12:$D$12)), 0)),"")</f>
        <v/>
      </c>
      <c r="B199" s="89" t="str">
        <f>IF($A199="","",VLOOKUP($A199,'Annex 2 Designated EHV charges'!$D:$O,2,0))</f>
        <v/>
      </c>
      <c r="C199" s="90" t="str">
        <f>IF($A199="","",VLOOKUP($A199,'Annex 2 Designated EHV charges'!$D:$O,3,0))</f>
        <v/>
      </c>
      <c r="D199" s="89" t="str">
        <f>IF($A199="","",VLOOKUP($A199,'Annex 2 Designated EHV charges'!$D:$O,4,0))</f>
        <v/>
      </c>
      <c r="E199" s="91" t="str">
        <f>IFERROR(IF(VLOOKUP($A199,'Annex 2 Designated EHV charges'!$D:$P,10,FALSE)=0,"",VLOOKUP($A199,'Annex 2 Designated EHV charges'!$D:$P,10,FALSE)),"")</f>
        <v/>
      </c>
      <c r="F199" s="92" t="str">
        <f>IFERROR(IF(VLOOKUP($A199,'Annex 2 Designated EHV charges'!$D:$P,11,FALSE)=0,"",VLOOKUP($A199,'Annex 2 Designated EHV charges'!$D:$P,11,FALSE)),"")</f>
        <v/>
      </c>
      <c r="G199" s="93" t="str">
        <f>IFERROR(IF(VLOOKUP($A199,'Annex 2 Designated EHV charges'!$D:$P,12,FALSE)=0,"",VLOOKUP($A199,'Annex 2 Designated EHV charges'!$D:$P,12,FALSE)),"")</f>
        <v/>
      </c>
      <c r="H199" s="93" t="str">
        <f>IFERROR(IF(VLOOKUP($A199,'Annex 2 Designated EHV charges'!$D:$P,13,FALSE)=0,"",VLOOKUP($A199,'Annex 2 Designated EHV charges'!$D:$P,13,FALSE)),"")</f>
        <v/>
      </c>
    </row>
    <row r="200" spans="1:8" x14ac:dyDescent="0.25">
      <c r="A200" s="90" t="str">
        <f t="array" ref="A200">IFERROR(INDEX('Annex 2 Designated EHV charges'!$D$12:$D$12, MATCH(0, IF(ISBLANK('Annex 2 Designated EHV charges'!$D$12:$D$12),1, COUNTIF(A$5:$A199, 'Annex 2 Designated EHV charges'!$D$12:$D$12)), 0)),"")</f>
        <v/>
      </c>
      <c r="B200" s="89" t="str">
        <f>IF($A200="","",VLOOKUP($A200,'Annex 2 Designated EHV charges'!$D:$O,2,0))</f>
        <v/>
      </c>
      <c r="C200" s="90" t="str">
        <f>IF($A200="","",VLOOKUP($A200,'Annex 2 Designated EHV charges'!$D:$O,3,0))</f>
        <v/>
      </c>
      <c r="D200" s="89" t="str">
        <f>IF($A200="","",VLOOKUP($A200,'Annex 2 Designated EHV charges'!$D:$O,4,0))</f>
        <v/>
      </c>
      <c r="E200" s="91" t="str">
        <f>IFERROR(IF(VLOOKUP($A200,'Annex 2 Designated EHV charges'!$D:$P,10,FALSE)=0,"",VLOOKUP($A200,'Annex 2 Designated EHV charges'!$D:$P,10,FALSE)),"")</f>
        <v/>
      </c>
      <c r="F200" s="92" t="str">
        <f>IFERROR(IF(VLOOKUP($A200,'Annex 2 Designated EHV charges'!$D:$P,11,FALSE)=0,"",VLOOKUP($A200,'Annex 2 Designated EHV charges'!$D:$P,11,FALSE)),"")</f>
        <v/>
      </c>
      <c r="G200" s="93" t="str">
        <f>IFERROR(IF(VLOOKUP($A200,'Annex 2 Designated EHV charges'!$D:$P,12,FALSE)=0,"",VLOOKUP($A200,'Annex 2 Designated EHV charges'!$D:$P,12,FALSE)),"")</f>
        <v/>
      </c>
      <c r="H200" s="93" t="str">
        <f>IFERROR(IF(VLOOKUP($A200,'Annex 2 Designated EHV charges'!$D:$P,13,FALSE)=0,"",VLOOKUP($A200,'Annex 2 Designated EHV charges'!$D:$P,13,FALSE)),"")</f>
        <v/>
      </c>
    </row>
    <row r="201" spans="1:8" x14ac:dyDescent="0.25">
      <c r="A201" s="90" t="str">
        <f t="array" ref="A201">IFERROR(INDEX('Annex 2 Designated EHV charges'!$D$12:$D$12, MATCH(0, IF(ISBLANK('Annex 2 Designated EHV charges'!$D$12:$D$12),1, COUNTIF(A$5:$A200, 'Annex 2 Designated EHV charges'!$D$12:$D$12)), 0)),"")</f>
        <v/>
      </c>
      <c r="B201" s="89" t="str">
        <f>IF($A201="","",VLOOKUP($A201,'Annex 2 Designated EHV charges'!$D:$O,2,0))</f>
        <v/>
      </c>
      <c r="C201" s="90" t="str">
        <f>IF($A201="","",VLOOKUP($A201,'Annex 2 Designated EHV charges'!$D:$O,3,0))</f>
        <v/>
      </c>
      <c r="D201" s="89" t="str">
        <f>IF($A201="","",VLOOKUP($A201,'Annex 2 Designated EHV charges'!$D:$O,4,0))</f>
        <v/>
      </c>
      <c r="E201" s="91" t="str">
        <f>IFERROR(IF(VLOOKUP($A201,'Annex 2 Designated EHV charges'!$D:$P,10,FALSE)=0,"",VLOOKUP($A201,'Annex 2 Designated EHV charges'!$D:$P,10,FALSE)),"")</f>
        <v/>
      </c>
      <c r="F201" s="92" t="str">
        <f>IFERROR(IF(VLOOKUP($A201,'Annex 2 Designated EHV charges'!$D:$P,11,FALSE)=0,"",VLOOKUP($A201,'Annex 2 Designated EHV charges'!$D:$P,11,FALSE)),"")</f>
        <v/>
      </c>
      <c r="G201" s="93" t="str">
        <f>IFERROR(IF(VLOOKUP($A201,'Annex 2 Designated EHV charges'!$D:$P,12,FALSE)=0,"",VLOOKUP($A201,'Annex 2 Designated EHV charges'!$D:$P,12,FALSE)),"")</f>
        <v/>
      </c>
      <c r="H201" s="93" t="str">
        <f>IFERROR(IF(VLOOKUP($A201,'Annex 2 Designated EHV charges'!$D:$P,13,FALSE)=0,"",VLOOKUP($A201,'Annex 2 Designated EHV charges'!$D:$P,13,FALSE)),"")</f>
        <v/>
      </c>
    </row>
    <row r="202" spans="1:8" x14ac:dyDescent="0.25">
      <c r="A202" s="90" t="str">
        <f t="array" ref="A202">IFERROR(INDEX('Annex 2 Designated EHV charges'!$D$12:$D$12, MATCH(0, IF(ISBLANK('Annex 2 Designated EHV charges'!$D$12:$D$12),1, COUNTIF(A$5:$A201, 'Annex 2 Designated EHV charges'!$D$12:$D$12)), 0)),"")</f>
        <v/>
      </c>
      <c r="B202" s="89" t="str">
        <f>IF($A202="","",VLOOKUP($A202,'Annex 2 Designated EHV charges'!$D:$O,2,0))</f>
        <v/>
      </c>
      <c r="C202" s="90" t="str">
        <f>IF($A202="","",VLOOKUP($A202,'Annex 2 Designated EHV charges'!$D:$O,3,0))</f>
        <v/>
      </c>
      <c r="D202" s="89" t="str">
        <f>IF($A202="","",VLOOKUP($A202,'Annex 2 Designated EHV charges'!$D:$O,4,0))</f>
        <v/>
      </c>
      <c r="E202" s="91" t="str">
        <f>IFERROR(IF(VLOOKUP($A202,'Annex 2 Designated EHV charges'!$D:$P,10,FALSE)=0,"",VLOOKUP($A202,'Annex 2 Designated EHV charges'!$D:$P,10,FALSE)),"")</f>
        <v/>
      </c>
      <c r="F202" s="92" t="str">
        <f>IFERROR(IF(VLOOKUP($A202,'Annex 2 Designated EHV charges'!$D:$P,11,FALSE)=0,"",VLOOKUP($A202,'Annex 2 Designated EHV charges'!$D:$P,11,FALSE)),"")</f>
        <v/>
      </c>
      <c r="G202" s="93" t="str">
        <f>IFERROR(IF(VLOOKUP($A202,'Annex 2 Designated EHV charges'!$D:$P,12,FALSE)=0,"",VLOOKUP($A202,'Annex 2 Designated EHV charges'!$D:$P,12,FALSE)),"")</f>
        <v/>
      </c>
      <c r="H202" s="93" t="str">
        <f>IFERROR(IF(VLOOKUP($A202,'Annex 2 Designated EHV charges'!$D:$P,13,FALSE)=0,"",VLOOKUP($A202,'Annex 2 Designated EHV charges'!$D:$P,13,FALSE)),"")</f>
        <v/>
      </c>
    </row>
    <row r="203" spans="1:8" x14ac:dyDescent="0.25">
      <c r="A203" s="90" t="str">
        <f t="array" ref="A203">IFERROR(INDEX('Annex 2 Designated EHV charges'!$D$12:$D$12, MATCH(0, IF(ISBLANK('Annex 2 Designated EHV charges'!$D$12:$D$12),1, COUNTIF(A$5:$A202, 'Annex 2 Designated EHV charges'!$D$12:$D$12)), 0)),"")</f>
        <v/>
      </c>
      <c r="B203" s="89" t="str">
        <f>IF($A203="","",VLOOKUP($A203,'Annex 2 Designated EHV charges'!$D:$O,2,0))</f>
        <v/>
      </c>
      <c r="C203" s="90" t="str">
        <f>IF($A203="","",VLOOKUP($A203,'Annex 2 Designated EHV charges'!$D:$O,3,0))</f>
        <v/>
      </c>
      <c r="D203" s="89" t="str">
        <f>IF($A203="","",VLOOKUP($A203,'Annex 2 Designated EHV charges'!$D:$O,4,0))</f>
        <v/>
      </c>
      <c r="E203" s="91" t="str">
        <f>IFERROR(IF(VLOOKUP($A203,'Annex 2 Designated EHV charges'!$D:$P,10,FALSE)=0,"",VLOOKUP($A203,'Annex 2 Designated EHV charges'!$D:$P,10,FALSE)),"")</f>
        <v/>
      </c>
      <c r="F203" s="92" t="str">
        <f>IFERROR(IF(VLOOKUP($A203,'Annex 2 Designated EHV charges'!$D:$P,11,FALSE)=0,"",VLOOKUP($A203,'Annex 2 Designated EHV charges'!$D:$P,11,FALSE)),"")</f>
        <v/>
      </c>
      <c r="G203" s="93" t="str">
        <f>IFERROR(IF(VLOOKUP($A203,'Annex 2 Designated EHV charges'!$D:$P,12,FALSE)=0,"",VLOOKUP($A203,'Annex 2 Designated EHV charges'!$D:$P,12,FALSE)),"")</f>
        <v/>
      </c>
      <c r="H203" s="93" t="str">
        <f>IFERROR(IF(VLOOKUP($A203,'Annex 2 Designated EHV charges'!$D:$P,13,FALSE)=0,"",VLOOKUP($A203,'Annex 2 Designated EHV charges'!$D:$P,13,FALSE)),"")</f>
        <v/>
      </c>
    </row>
    <row r="204" spans="1:8" x14ac:dyDescent="0.25">
      <c r="A204" s="90" t="str">
        <f t="array" ref="A204">IFERROR(INDEX('Annex 2 Designated EHV charges'!$D$12:$D$12, MATCH(0, IF(ISBLANK('Annex 2 Designated EHV charges'!$D$12:$D$12),1, COUNTIF(A$5:$A203, 'Annex 2 Designated EHV charges'!$D$12:$D$12)), 0)),"")</f>
        <v/>
      </c>
      <c r="B204" s="89" t="str">
        <f>IF($A204="","",VLOOKUP($A204,'Annex 2 Designated EHV charges'!$D:$O,2,0))</f>
        <v/>
      </c>
      <c r="C204" s="90" t="str">
        <f>IF($A204="","",VLOOKUP($A204,'Annex 2 Designated EHV charges'!$D:$O,3,0))</f>
        <v/>
      </c>
      <c r="D204" s="89" t="str">
        <f>IF($A204="","",VLOOKUP($A204,'Annex 2 Designated EHV charges'!$D:$O,4,0))</f>
        <v/>
      </c>
      <c r="E204" s="91" t="str">
        <f>IFERROR(IF(VLOOKUP($A204,'Annex 2 Designated EHV charges'!$D:$P,10,FALSE)=0,"",VLOOKUP($A204,'Annex 2 Designated EHV charges'!$D:$P,10,FALSE)),"")</f>
        <v/>
      </c>
      <c r="F204" s="92" t="str">
        <f>IFERROR(IF(VLOOKUP($A204,'Annex 2 Designated EHV charges'!$D:$P,11,FALSE)=0,"",VLOOKUP($A204,'Annex 2 Designated EHV charges'!$D:$P,11,FALSE)),"")</f>
        <v/>
      </c>
      <c r="G204" s="93" t="str">
        <f>IFERROR(IF(VLOOKUP($A204,'Annex 2 Designated EHV charges'!$D:$P,12,FALSE)=0,"",VLOOKUP($A204,'Annex 2 Designated EHV charges'!$D:$P,12,FALSE)),"")</f>
        <v/>
      </c>
      <c r="H204" s="93" t="str">
        <f>IFERROR(IF(VLOOKUP($A204,'Annex 2 Designated EHV charges'!$D:$P,13,FALSE)=0,"",VLOOKUP($A204,'Annex 2 Designated EHV charges'!$D:$P,13,FALSE)),"")</f>
        <v/>
      </c>
    </row>
    <row r="205" spans="1:8" x14ac:dyDescent="0.25">
      <c r="A205" s="90" t="str">
        <f t="array" ref="A205">IFERROR(INDEX('Annex 2 Designated EHV charges'!$D$12:$D$12, MATCH(0, IF(ISBLANK('Annex 2 Designated EHV charges'!$D$12:$D$12),1, COUNTIF(A$5:$A204, 'Annex 2 Designated EHV charges'!$D$12:$D$12)), 0)),"")</f>
        <v/>
      </c>
      <c r="B205" s="89" t="str">
        <f>IF($A205="","",VLOOKUP($A205,'Annex 2 Designated EHV charges'!$D:$O,2,0))</f>
        <v/>
      </c>
      <c r="C205" s="90" t="str">
        <f>IF($A205="","",VLOOKUP($A205,'Annex 2 Designated EHV charges'!$D:$O,3,0))</f>
        <v/>
      </c>
      <c r="D205" s="89" t="str">
        <f>IF($A205="","",VLOOKUP($A205,'Annex 2 Designated EHV charges'!$D:$O,4,0))</f>
        <v/>
      </c>
      <c r="E205" s="91" t="str">
        <f>IFERROR(IF(VLOOKUP($A205,'Annex 2 Designated EHV charges'!$D:$P,10,FALSE)=0,"",VLOOKUP($A205,'Annex 2 Designated EHV charges'!$D:$P,10,FALSE)),"")</f>
        <v/>
      </c>
      <c r="F205" s="92" t="str">
        <f>IFERROR(IF(VLOOKUP($A205,'Annex 2 Designated EHV charges'!$D:$P,11,FALSE)=0,"",VLOOKUP($A205,'Annex 2 Designated EHV charges'!$D:$P,11,FALSE)),"")</f>
        <v/>
      </c>
      <c r="G205" s="93" t="str">
        <f>IFERROR(IF(VLOOKUP($A205,'Annex 2 Designated EHV charges'!$D:$P,12,FALSE)=0,"",VLOOKUP($A205,'Annex 2 Designated EHV charges'!$D:$P,12,FALSE)),"")</f>
        <v/>
      </c>
      <c r="H205" s="93" t="str">
        <f>IFERROR(IF(VLOOKUP($A205,'Annex 2 Designated EHV charges'!$D:$P,13,FALSE)=0,"",VLOOKUP($A205,'Annex 2 Designated EHV charges'!$D:$P,13,FALSE)),"")</f>
        <v/>
      </c>
    </row>
    <row r="206" spans="1:8" x14ac:dyDescent="0.25">
      <c r="A206" s="90" t="str">
        <f t="array" ref="A206">IFERROR(INDEX('Annex 2 Designated EHV charges'!$D$12:$D$12, MATCH(0, IF(ISBLANK('Annex 2 Designated EHV charges'!$D$12:$D$12),1, COUNTIF(A$5:$A205, 'Annex 2 Designated EHV charges'!$D$12:$D$12)), 0)),"")</f>
        <v/>
      </c>
      <c r="B206" s="89" t="str">
        <f>IF($A206="","",VLOOKUP($A206,'Annex 2 Designated EHV charges'!$D:$O,2,0))</f>
        <v/>
      </c>
      <c r="C206" s="90" t="str">
        <f>IF($A206="","",VLOOKUP($A206,'Annex 2 Designated EHV charges'!$D:$O,3,0))</f>
        <v/>
      </c>
      <c r="D206" s="89" t="str">
        <f>IF($A206="","",VLOOKUP($A206,'Annex 2 Designated EHV charges'!$D:$O,4,0))</f>
        <v/>
      </c>
      <c r="E206" s="91" t="str">
        <f>IFERROR(IF(VLOOKUP($A206,'Annex 2 Designated EHV charges'!$D:$P,10,FALSE)=0,"",VLOOKUP($A206,'Annex 2 Designated EHV charges'!$D:$P,10,FALSE)),"")</f>
        <v/>
      </c>
      <c r="F206" s="92" t="str">
        <f>IFERROR(IF(VLOOKUP($A206,'Annex 2 Designated EHV charges'!$D:$P,11,FALSE)=0,"",VLOOKUP($A206,'Annex 2 Designated EHV charges'!$D:$P,11,FALSE)),"")</f>
        <v/>
      </c>
      <c r="G206" s="93" t="str">
        <f>IFERROR(IF(VLOOKUP($A206,'Annex 2 Designated EHV charges'!$D:$P,12,FALSE)=0,"",VLOOKUP($A206,'Annex 2 Designated EHV charges'!$D:$P,12,FALSE)),"")</f>
        <v/>
      </c>
      <c r="H206" s="93" t="str">
        <f>IFERROR(IF(VLOOKUP($A206,'Annex 2 Designated EHV charges'!$D:$P,13,FALSE)=0,"",VLOOKUP($A206,'Annex 2 Designated EHV charges'!$D:$P,13,FALSE)),"")</f>
        <v/>
      </c>
    </row>
    <row r="207" spans="1:8" x14ac:dyDescent="0.25">
      <c r="A207" s="90" t="str">
        <f t="array" ref="A207">IFERROR(INDEX('Annex 2 Designated EHV charges'!$D$12:$D$12, MATCH(0, IF(ISBLANK('Annex 2 Designated EHV charges'!$D$12:$D$12),1, COUNTIF(A$5:$A206, 'Annex 2 Designated EHV charges'!$D$12:$D$12)), 0)),"")</f>
        <v/>
      </c>
      <c r="B207" s="89" t="str">
        <f>IF($A207="","",VLOOKUP($A207,'Annex 2 Designated EHV charges'!$D:$O,2,0))</f>
        <v/>
      </c>
      <c r="C207" s="90" t="str">
        <f>IF($A207="","",VLOOKUP($A207,'Annex 2 Designated EHV charges'!$D:$O,3,0))</f>
        <v/>
      </c>
      <c r="D207" s="89" t="str">
        <f>IF($A207="","",VLOOKUP($A207,'Annex 2 Designated EHV charges'!$D:$O,4,0))</f>
        <v/>
      </c>
      <c r="E207" s="91" t="str">
        <f>IFERROR(IF(VLOOKUP($A207,'Annex 2 Designated EHV charges'!$D:$P,10,FALSE)=0,"",VLOOKUP($A207,'Annex 2 Designated EHV charges'!$D:$P,10,FALSE)),"")</f>
        <v/>
      </c>
      <c r="F207" s="92" t="str">
        <f>IFERROR(IF(VLOOKUP($A207,'Annex 2 Designated EHV charges'!$D:$P,11,FALSE)=0,"",VLOOKUP($A207,'Annex 2 Designated EHV charges'!$D:$P,11,FALSE)),"")</f>
        <v/>
      </c>
      <c r="G207" s="93" t="str">
        <f>IFERROR(IF(VLOOKUP($A207,'Annex 2 Designated EHV charges'!$D:$P,12,FALSE)=0,"",VLOOKUP($A207,'Annex 2 Designated EHV charges'!$D:$P,12,FALSE)),"")</f>
        <v/>
      </c>
      <c r="H207" s="93" t="str">
        <f>IFERROR(IF(VLOOKUP($A207,'Annex 2 Designated EHV charges'!$D:$P,13,FALSE)=0,"",VLOOKUP($A207,'Annex 2 Designated EHV charges'!$D:$P,13,FALSE)),"")</f>
        <v/>
      </c>
    </row>
    <row r="208" spans="1:8" x14ac:dyDescent="0.25">
      <c r="A208" s="90" t="str">
        <f t="array" ref="A208">IFERROR(INDEX('Annex 2 Designated EHV charges'!$D$12:$D$12, MATCH(0, IF(ISBLANK('Annex 2 Designated EHV charges'!$D$12:$D$12),1, COUNTIF(A$5:$A207, 'Annex 2 Designated EHV charges'!$D$12:$D$12)), 0)),"")</f>
        <v/>
      </c>
      <c r="B208" s="89" t="str">
        <f>IF($A208="","",VLOOKUP($A208,'Annex 2 Designated EHV charges'!$D:$O,2,0))</f>
        <v/>
      </c>
      <c r="C208" s="90" t="str">
        <f>IF($A208="","",VLOOKUP($A208,'Annex 2 Designated EHV charges'!$D:$O,3,0))</f>
        <v/>
      </c>
      <c r="D208" s="89" t="str">
        <f>IF($A208="","",VLOOKUP($A208,'Annex 2 Designated EHV charges'!$D:$O,4,0))</f>
        <v/>
      </c>
      <c r="E208" s="91" t="str">
        <f>IFERROR(IF(VLOOKUP($A208,'Annex 2 Designated EHV charges'!$D:$P,10,FALSE)=0,"",VLOOKUP($A208,'Annex 2 Designated EHV charges'!$D:$P,10,FALSE)),"")</f>
        <v/>
      </c>
      <c r="F208" s="92" t="str">
        <f>IFERROR(IF(VLOOKUP($A208,'Annex 2 Designated EHV charges'!$D:$P,11,FALSE)=0,"",VLOOKUP($A208,'Annex 2 Designated EHV charges'!$D:$P,11,FALSE)),"")</f>
        <v/>
      </c>
      <c r="G208" s="93" t="str">
        <f>IFERROR(IF(VLOOKUP($A208,'Annex 2 Designated EHV charges'!$D:$P,12,FALSE)=0,"",VLOOKUP($A208,'Annex 2 Designated EHV charges'!$D:$P,12,FALSE)),"")</f>
        <v/>
      </c>
      <c r="H208" s="93" t="str">
        <f>IFERROR(IF(VLOOKUP($A208,'Annex 2 Designated EHV charges'!$D:$P,13,FALSE)=0,"",VLOOKUP($A208,'Annex 2 Designated EHV charges'!$D:$P,13,FALSE)),"")</f>
        <v/>
      </c>
    </row>
    <row r="209" spans="1:8" x14ac:dyDescent="0.25">
      <c r="A209" s="90" t="str">
        <f t="array" ref="A209">IFERROR(INDEX('Annex 2 Designated EHV charges'!$D$12:$D$12, MATCH(0, IF(ISBLANK('Annex 2 Designated EHV charges'!$D$12:$D$12),1, COUNTIF(A$5:$A208, 'Annex 2 Designated EHV charges'!$D$12:$D$12)), 0)),"")</f>
        <v/>
      </c>
      <c r="B209" s="89" t="str">
        <f>IF($A209="","",VLOOKUP($A209,'Annex 2 Designated EHV charges'!$D:$O,2,0))</f>
        <v/>
      </c>
      <c r="C209" s="90" t="str">
        <f>IF($A209="","",VLOOKUP($A209,'Annex 2 Designated EHV charges'!$D:$O,3,0))</f>
        <v/>
      </c>
      <c r="D209" s="89" t="str">
        <f>IF($A209="","",VLOOKUP($A209,'Annex 2 Designated EHV charges'!$D:$O,4,0))</f>
        <v/>
      </c>
      <c r="E209" s="91" t="str">
        <f>IFERROR(IF(VLOOKUP($A209,'Annex 2 Designated EHV charges'!$D:$P,10,FALSE)=0,"",VLOOKUP($A209,'Annex 2 Designated EHV charges'!$D:$P,10,FALSE)),"")</f>
        <v/>
      </c>
      <c r="F209" s="92" t="str">
        <f>IFERROR(IF(VLOOKUP($A209,'Annex 2 Designated EHV charges'!$D:$P,11,FALSE)=0,"",VLOOKUP($A209,'Annex 2 Designated EHV charges'!$D:$P,11,FALSE)),"")</f>
        <v/>
      </c>
      <c r="G209" s="93" t="str">
        <f>IFERROR(IF(VLOOKUP($A209,'Annex 2 Designated EHV charges'!$D:$P,12,FALSE)=0,"",VLOOKUP($A209,'Annex 2 Designated EHV charges'!$D:$P,12,FALSE)),"")</f>
        <v/>
      </c>
      <c r="H209" s="93" t="str">
        <f>IFERROR(IF(VLOOKUP($A209,'Annex 2 Designated EHV charges'!$D:$P,13,FALSE)=0,"",VLOOKUP($A209,'Annex 2 Designated EHV charges'!$D:$P,13,FALSE)),"")</f>
        <v/>
      </c>
    </row>
    <row r="210" spans="1:8" x14ac:dyDescent="0.25">
      <c r="A210" s="90" t="str">
        <f t="array" ref="A210">IFERROR(INDEX('Annex 2 Designated EHV charges'!$D$12:$D$12, MATCH(0, IF(ISBLANK('Annex 2 Designated EHV charges'!$D$12:$D$12),1, COUNTIF(A$5:$A209, 'Annex 2 Designated EHV charges'!$D$12:$D$12)), 0)),"")</f>
        <v/>
      </c>
      <c r="B210" s="89" t="str">
        <f>IF($A210="","",VLOOKUP($A210,'Annex 2 Designated EHV charges'!$D:$O,2,0))</f>
        <v/>
      </c>
      <c r="C210" s="90" t="str">
        <f>IF($A210="","",VLOOKUP($A210,'Annex 2 Designated EHV charges'!$D:$O,3,0))</f>
        <v/>
      </c>
      <c r="D210" s="89" t="str">
        <f>IF($A210="","",VLOOKUP($A210,'Annex 2 Designated EHV charges'!$D:$O,4,0))</f>
        <v/>
      </c>
      <c r="E210" s="91" t="str">
        <f>IFERROR(IF(VLOOKUP($A210,'Annex 2 Designated EHV charges'!$D:$P,10,FALSE)=0,"",VLOOKUP($A210,'Annex 2 Designated EHV charges'!$D:$P,10,FALSE)),"")</f>
        <v/>
      </c>
      <c r="F210" s="92" t="str">
        <f>IFERROR(IF(VLOOKUP($A210,'Annex 2 Designated EHV charges'!$D:$P,11,FALSE)=0,"",VLOOKUP($A210,'Annex 2 Designated EHV charges'!$D:$P,11,FALSE)),"")</f>
        <v/>
      </c>
      <c r="G210" s="93" t="str">
        <f>IFERROR(IF(VLOOKUP($A210,'Annex 2 Designated EHV charges'!$D:$P,12,FALSE)=0,"",VLOOKUP($A210,'Annex 2 Designated EHV charges'!$D:$P,12,FALSE)),"")</f>
        <v/>
      </c>
      <c r="H210" s="93" t="str">
        <f>IFERROR(IF(VLOOKUP($A210,'Annex 2 Designated EHV charges'!$D:$P,13,FALSE)=0,"",VLOOKUP($A210,'Annex 2 Designated EHV charges'!$D:$P,13,FALSE)),"")</f>
        <v/>
      </c>
    </row>
    <row r="211" spans="1:8" x14ac:dyDescent="0.25">
      <c r="A211" s="90" t="str">
        <f t="array" ref="A211">IFERROR(INDEX('Annex 2 Designated EHV charges'!$D$12:$D$12, MATCH(0, IF(ISBLANK('Annex 2 Designated EHV charges'!$D$12:$D$12),1, COUNTIF(A$5:$A210, 'Annex 2 Designated EHV charges'!$D$12:$D$12)), 0)),"")</f>
        <v/>
      </c>
      <c r="B211" s="89" t="str">
        <f>IF($A211="","",VLOOKUP($A211,'Annex 2 Designated EHV charges'!$D:$O,2,0))</f>
        <v/>
      </c>
      <c r="C211" s="90" t="str">
        <f>IF($A211="","",VLOOKUP($A211,'Annex 2 Designated EHV charges'!$D:$O,3,0))</f>
        <v/>
      </c>
      <c r="D211" s="89" t="str">
        <f>IF($A211="","",VLOOKUP($A211,'Annex 2 Designated EHV charges'!$D:$O,4,0))</f>
        <v/>
      </c>
      <c r="E211" s="91" t="str">
        <f>IFERROR(IF(VLOOKUP($A211,'Annex 2 Designated EHV charges'!$D:$P,10,FALSE)=0,"",VLOOKUP($A211,'Annex 2 Designated EHV charges'!$D:$P,10,FALSE)),"")</f>
        <v/>
      </c>
      <c r="F211" s="92" t="str">
        <f>IFERROR(IF(VLOOKUP($A211,'Annex 2 Designated EHV charges'!$D:$P,11,FALSE)=0,"",VLOOKUP($A211,'Annex 2 Designated EHV charges'!$D:$P,11,FALSE)),"")</f>
        <v/>
      </c>
      <c r="G211" s="93" t="str">
        <f>IFERROR(IF(VLOOKUP($A211,'Annex 2 Designated EHV charges'!$D:$P,12,FALSE)=0,"",VLOOKUP($A211,'Annex 2 Designated EHV charges'!$D:$P,12,FALSE)),"")</f>
        <v/>
      </c>
      <c r="H211" s="93" t="str">
        <f>IFERROR(IF(VLOOKUP($A211,'Annex 2 Designated EHV charges'!$D:$P,13,FALSE)=0,"",VLOOKUP($A211,'Annex 2 Designated EHV charges'!$D:$P,13,FALSE)),"")</f>
        <v/>
      </c>
    </row>
    <row r="212" spans="1:8" x14ac:dyDescent="0.25">
      <c r="A212" s="90" t="str">
        <f t="array" ref="A212">IFERROR(INDEX('Annex 2 Designated EHV charges'!$D$12:$D$12, MATCH(0, IF(ISBLANK('Annex 2 Designated EHV charges'!$D$12:$D$12),1, COUNTIF(A$5:$A211, 'Annex 2 Designated EHV charges'!$D$12:$D$12)), 0)),"")</f>
        <v/>
      </c>
      <c r="B212" s="89" t="str">
        <f>IF($A212="","",VLOOKUP($A212,'Annex 2 Designated EHV charges'!$D:$O,2,0))</f>
        <v/>
      </c>
      <c r="C212" s="90" t="str">
        <f>IF($A212="","",VLOOKUP($A212,'Annex 2 Designated EHV charges'!$D:$O,3,0))</f>
        <v/>
      </c>
      <c r="D212" s="89" t="str">
        <f>IF($A212="","",VLOOKUP($A212,'Annex 2 Designated EHV charges'!$D:$O,4,0))</f>
        <v/>
      </c>
      <c r="E212" s="91" t="str">
        <f>IFERROR(IF(VLOOKUP($A212,'Annex 2 Designated EHV charges'!$D:$P,10,FALSE)=0,"",VLOOKUP($A212,'Annex 2 Designated EHV charges'!$D:$P,10,FALSE)),"")</f>
        <v/>
      </c>
      <c r="F212" s="92" t="str">
        <f>IFERROR(IF(VLOOKUP($A212,'Annex 2 Designated EHV charges'!$D:$P,11,FALSE)=0,"",VLOOKUP($A212,'Annex 2 Designated EHV charges'!$D:$P,11,FALSE)),"")</f>
        <v/>
      </c>
      <c r="G212" s="93" t="str">
        <f>IFERROR(IF(VLOOKUP($A212,'Annex 2 Designated EHV charges'!$D:$P,12,FALSE)=0,"",VLOOKUP($A212,'Annex 2 Designated EHV charges'!$D:$P,12,FALSE)),"")</f>
        <v/>
      </c>
      <c r="H212" s="93" t="str">
        <f>IFERROR(IF(VLOOKUP($A212,'Annex 2 Designated EHV charges'!$D:$P,13,FALSE)=0,"",VLOOKUP($A212,'Annex 2 Designated EHV charges'!$D:$P,13,FALSE)),"")</f>
        <v/>
      </c>
    </row>
    <row r="213" spans="1:8" x14ac:dyDescent="0.25">
      <c r="A213" s="90" t="str">
        <f t="array" ref="A213">IFERROR(INDEX('Annex 2 Designated EHV charges'!$D$12:$D$12, MATCH(0, IF(ISBLANK('Annex 2 Designated EHV charges'!$D$12:$D$12),1, COUNTIF(A$5:$A212, 'Annex 2 Designated EHV charges'!$D$12:$D$12)), 0)),"")</f>
        <v/>
      </c>
      <c r="B213" s="89" t="str">
        <f>IF($A213="","",VLOOKUP($A213,'Annex 2 Designated EHV charges'!$D:$O,2,0))</f>
        <v/>
      </c>
      <c r="C213" s="90" t="str">
        <f>IF($A213="","",VLOOKUP($A213,'Annex 2 Designated EHV charges'!$D:$O,3,0))</f>
        <v/>
      </c>
      <c r="D213" s="89" t="str">
        <f>IF($A213="","",VLOOKUP($A213,'Annex 2 Designated EHV charges'!$D:$O,4,0))</f>
        <v/>
      </c>
      <c r="E213" s="91" t="str">
        <f>IFERROR(IF(VLOOKUP($A213,'Annex 2 Designated EHV charges'!$D:$P,10,FALSE)=0,"",VLOOKUP($A213,'Annex 2 Designated EHV charges'!$D:$P,10,FALSE)),"")</f>
        <v/>
      </c>
      <c r="F213" s="92" t="str">
        <f>IFERROR(IF(VLOOKUP($A213,'Annex 2 Designated EHV charges'!$D:$P,11,FALSE)=0,"",VLOOKUP($A213,'Annex 2 Designated EHV charges'!$D:$P,11,FALSE)),"")</f>
        <v/>
      </c>
      <c r="G213" s="93" t="str">
        <f>IFERROR(IF(VLOOKUP($A213,'Annex 2 Designated EHV charges'!$D:$P,12,FALSE)=0,"",VLOOKUP($A213,'Annex 2 Designated EHV charges'!$D:$P,12,FALSE)),"")</f>
        <v/>
      </c>
      <c r="H213" s="93" t="str">
        <f>IFERROR(IF(VLOOKUP($A213,'Annex 2 Designated EHV charges'!$D:$P,13,FALSE)=0,"",VLOOKUP($A213,'Annex 2 Designated EHV charges'!$D:$P,13,FALSE)),"")</f>
        <v/>
      </c>
    </row>
    <row r="214" spans="1:8" x14ac:dyDescent="0.25">
      <c r="A214" s="90" t="str">
        <f t="array" ref="A214">IFERROR(INDEX('Annex 2 Designated EHV charges'!$D$12:$D$12, MATCH(0, IF(ISBLANK('Annex 2 Designated EHV charges'!$D$12:$D$12),1, COUNTIF(A$5:$A213, 'Annex 2 Designated EHV charges'!$D$12:$D$12)), 0)),"")</f>
        <v/>
      </c>
      <c r="B214" s="89" t="str">
        <f>IF($A214="","",VLOOKUP($A214,'Annex 2 Designated EHV charges'!$D:$O,2,0))</f>
        <v/>
      </c>
      <c r="C214" s="90" t="str">
        <f>IF($A214="","",VLOOKUP($A214,'Annex 2 Designated EHV charges'!$D:$O,3,0))</f>
        <v/>
      </c>
      <c r="D214" s="89" t="str">
        <f>IF($A214="","",VLOOKUP($A214,'Annex 2 Designated EHV charges'!$D:$O,4,0))</f>
        <v/>
      </c>
      <c r="E214" s="91" t="str">
        <f>IFERROR(IF(VLOOKUP($A214,'Annex 2 Designated EHV charges'!$D:$P,10,FALSE)=0,"",VLOOKUP($A214,'Annex 2 Designated EHV charges'!$D:$P,10,FALSE)),"")</f>
        <v/>
      </c>
      <c r="F214" s="92" t="str">
        <f>IFERROR(IF(VLOOKUP($A214,'Annex 2 Designated EHV charges'!$D:$P,11,FALSE)=0,"",VLOOKUP($A214,'Annex 2 Designated EHV charges'!$D:$P,11,FALSE)),"")</f>
        <v/>
      </c>
      <c r="G214" s="93" t="str">
        <f>IFERROR(IF(VLOOKUP($A214,'Annex 2 Designated EHV charges'!$D:$P,12,FALSE)=0,"",VLOOKUP($A214,'Annex 2 Designated EHV charges'!$D:$P,12,FALSE)),"")</f>
        <v/>
      </c>
      <c r="H214" s="93" t="str">
        <f>IFERROR(IF(VLOOKUP($A214,'Annex 2 Designated EHV charges'!$D:$P,13,FALSE)=0,"",VLOOKUP($A214,'Annex 2 Designated EHV charges'!$D:$P,13,FALSE)),"")</f>
        <v/>
      </c>
    </row>
    <row r="215" spans="1:8" x14ac:dyDescent="0.25">
      <c r="A215" s="90" t="str">
        <f t="array" ref="A215">IFERROR(INDEX('Annex 2 Designated EHV charges'!$D$12:$D$12, MATCH(0, IF(ISBLANK('Annex 2 Designated EHV charges'!$D$12:$D$12),1, COUNTIF(A$5:$A214, 'Annex 2 Designated EHV charges'!$D$12:$D$12)), 0)),"")</f>
        <v/>
      </c>
      <c r="B215" s="89" t="str">
        <f>IF($A215="","",VLOOKUP($A215,'Annex 2 Designated EHV charges'!$D:$O,2,0))</f>
        <v/>
      </c>
      <c r="C215" s="90" t="str">
        <f>IF($A215="","",VLOOKUP($A215,'Annex 2 Designated EHV charges'!$D:$O,3,0))</f>
        <v/>
      </c>
      <c r="D215" s="89" t="str">
        <f>IF($A215="","",VLOOKUP($A215,'Annex 2 Designated EHV charges'!$D:$O,4,0))</f>
        <v/>
      </c>
      <c r="E215" s="91" t="str">
        <f>IFERROR(IF(VLOOKUP($A215,'Annex 2 Designated EHV charges'!$D:$P,10,FALSE)=0,"",VLOOKUP($A215,'Annex 2 Designated EHV charges'!$D:$P,10,FALSE)),"")</f>
        <v/>
      </c>
      <c r="F215" s="92" t="str">
        <f>IFERROR(IF(VLOOKUP($A215,'Annex 2 Designated EHV charges'!$D:$P,11,FALSE)=0,"",VLOOKUP($A215,'Annex 2 Designated EHV charges'!$D:$P,11,FALSE)),"")</f>
        <v/>
      </c>
      <c r="G215" s="93" t="str">
        <f>IFERROR(IF(VLOOKUP($A215,'Annex 2 Designated EHV charges'!$D:$P,12,FALSE)=0,"",VLOOKUP($A215,'Annex 2 Designated EHV charges'!$D:$P,12,FALSE)),"")</f>
        <v/>
      </c>
      <c r="H215" s="93" t="str">
        <f>IFERROR(IF(VLOOKUP($A215,'Annex 2 Designated EHV charges'!$D:$P,13,FALSE)=0,"",VLOOKUP($A215,'Annex 2 Designated EHV charges'!$D:$P,13,FALSE)),"")</f>
        <v/>
      </c>
    </row>
    <row r="216" spans="1:8" x14ac:dyDescent="0.25">
      <c r="A216" s="90" t="str">
        <f t="array" ref="A216">IFERROR(INDEX('Annex 2 Designated EHV charges'!$D$12:$D$12, MATCH(0, IF(ISBLANK('Annex 2 Designated EHV charges'!$D$12:$D$12),1, COUNTIF(A$5:$A215, 'Annex 2 Designated EHV charges'!$D$12:$D$12)), 0)),"")</f>
        <v/>
      </c>
      <c r="B216" s="89" t="str">
        <f>IF($A216="","",VLOOKUP($A216,'Annex 2 Designated EHV charges'!$D:$O,2,0))</f>
        <v/>
      </c>
      <c r="C216" s="90" t="str">
        <f>IF($A216="","",VLOOKUP($A216,'Annex 2 Designated EHV charges'!$D:$O,3,0))</f>
        <v/>
      </c>
      <c r="D216" s="89" t="str">
        <f>IF($A216="","",VLOOKUP($A216,'Annex 2 Designated EHV charges'!$D:$O,4,0))</f>
        <v/>
      </c>
      <c r="E216" s="91" t="str">
        <f>IFERROR(IF(VLOOKUP($A216,'Annex 2 Designated EHV charges'!$D:$P,10,FALSE)=0,"",VLOOKUP($A216,'Annex 2 Designated EHV charges'!$D:$P,10,FALSE)),"")</f>
        <v/>
      </c>
      <c r="F216" s="92" t="str">
        <f>IFERROR(IF(VLOOKUP($A216,'Annex 2 Designated EHV charges'!$D:$P,11,FALSE)=0,"",VLOOKUP($A216,'Annex 2 Designated EHV charges'!$D:$P,11,FALSE)),"")</f>
        <v/>
      </c>
      <c r="G216" s="93" t="str">
        <f>IFERROR(IF(VLOOKUP($A216,'Annex 2 Designated EHV charges'!$D:$P,12,FALSE)=0,"",VLOOKUP($A216,'Annex 2 Designated EHV charges'!$D:$P,12,FALSE)),"")</f>
        <v/>
      </c>
      <c r="H216" s="93" t="str">
        <f>IFERROR(IF(VLOOKUP($A216,'Annex 2 Designated EHV charges'!$D:$P,13,FALSE)=0,"",VLOOKUP($A216,'Annex 2 Designated EHV charges'!$D:$P,13,FALSE)),"")</f>
        <v/>
      </c>
    </row>
    <row r="217" spans="1:8" x14ac:dyDescent="0.25">
      <c r="A217" s="90" t="str">
        <f t="array" ref="A217">IFERROR(INDEX('Annex 2 Designated EHV charges'!$D$12:$D$12, MATCH(0, IF(ISBLANK('Annex 2 Designated EHV charges'!$D$12:$D$12),1, COUNTIF(A$5:$A216, 'Annex 2 Designated EHV charges'!$D$12:$D$12)), 0)),"")</f>
        <v/>
      </c>
      <c r="B217" s="89" t="str">
        <f>IF($A217="","",VLOOKUP($A217,'Annex 2 Designated EHV charges'!$D:$O,2,0))</f>
        <v/>
      </c>
      <c r="C217" s="90" t="str">
        <f>IF($A217="","",VLOOKUP($A217,'Annex 2 Designated EHV charges'!$D:$O,3,0))</f>
        <v/>
      </c>
      <c r="D217" s="89" t="str">
        <f>IF($A217="","",VLOOKUP($A217,'Annex 2 Designated EHV charges'!$D:$O,4,0))</f>
        <v/>
      </c>
      <c r="E217" s="91" t="str">
        <f>IFERROR(IF(VLOOKUP($A217,'Annex 2 Designated EHV charges'!$D:$P,10,FALSE)=0,"",VLOOKUP($A217,'Annex 2 Designated EHV charges'!$D:$P,10,FALSE)),"")</f>
        <v/>
      </c>
      <c r="F217" s="92" t="str">
        <f>IFERROR(IF(VLOOKUP($A217,'Annex 2 Designated EHV charges'!$D:$P,11,FALSE)=0,"",VLOOKUP($A217,'Annex 2 Designated EHV charges'!$D:$P,11,FALSE)),"")</f>
        <v/>
      </c>
      <c r="G217" s="93" t="str">
        <f>IFERROR(IF(VLOOKUP($A217,'Annex 2 Designated EHV charges'!$D:$P,12,FALSE)=0,"",VLOOKUP($A217,'Annex 2 Designated EHV charges'!$D:$P,12,FALSE)),"")</f>
        <v/>
      </c>
      <c r="H217" s="93" t="str">
        <f>IFERROR(IF(VLOOKUP($A217,'Annex 2 Designated EHV charges'!$D:$P,13,FALSE)=0,"",VLOOKUP($A217,'Annex 2 Designated EHV charges'!$D:$P,13,FALSE)),"")</f>
        <v/>
      </c>
    </row>
    <row r="218" spans="1:8" x14ac:dyDescent="0.25">
      <c r="A218" s="90" t="str">
        <f t="array" ref="A218">IFERROR(INDEX('Annex 2 Designated EHV charges'!$D$12:$D$12, MATCH(0, IF(ISBLANK('Annex 2 Designated EHV charges'!$D$12:$D$12),1, COUNTIF(A$5:$A217, 'Annex 2 Designated EHV charges'!$D$12:$D$12)), 0)),"")</f>
        <v/>
      </c>
      <c r="B218" s="89" t="str">
        <f>IF($A218="","",VLOOKUP($A218,'Annex 2 Designated EHV charges'!$D:$O,2,0))</f>
        <v/>
      </c>
      <c r="C218" s="90" t="str">
        <f>IF($A218="","",VLOOKUP($A218,'Annex 2 Designated EHV charges'!$D:$O,3,0))</f>
        <v/>
      </c>
      <c r="D218" s="89" t="str">
        <f>IF($A218="","",VLOOKUP($A218,'Annex 2 Designated EHV charges'!$D:$O,4,0))</f>
        <v/>
      </c>
      <c r="E218" s="91" t="str">
        <f>IFERROR(IF(VLOOKUP($A218,'Annex 2 Designated EHV charges'!$D:$P,10,FALSE)=0,"",VLOOKUP($A218,'Annex 2 Designated EHV charges'!$D:$P,10,FALSE)),"")</f>
        <v/>
      </c>
      <c r="F218" s="92" t="str">
        <f>IFERROR(IF(VLOOKUP($A218,'Annex 2 Designated EHV charges'!$D:$P,11,FALSE)=0,"",VLOOKUP($A218,'Annex 2 Designated EHV charges'!$D:$P,11,FALSE)),"")</f>
        <v/>
      </c>
      <c r="G218" s="93" t="str">
        <f>IFERROR(IF(VLOOKUP($A218,'Annex 2 Designated EHV charges'!$D:$P,12,FALSE)=0,"",VLOOKUP($A218,'Annex 2 Designated EHV charges'!$D:$P,12,FALSE)),"")</f>
        <v/>
      </c>
      <c r="H218" s="93" t="str">
        <f>IFERROR(IF(VLOOKUP($A218,'Annex 2 Designated EHV charges'!$D:$P,13,FALSE)=0,"",VLOOKUP($A218,'Annex 2 Designated EHV charges'!$D:$P,13,FALSE)),"")</f>
        <v/>
      </c>
    </row>
    <row r="219" spans="1:8" x14ac:dyDescent="0.25">
      <c r="A219" s="90" t="str">
        <f t="array" ref="A219">IFERROR(INDEX('Annex 2 Designated EHV charges'!$D$12:$D$12, MATCH(0, IF(ISBLANK('Annex 2 Designated EHV charges'!$D$12:$D$12),1, COUNTIF(A$5:$A218, 'Annex 2 Designated EHV charges'!$D$12:$D$12)), 0)),"")</f>
        <v/>
      </c>
      <c r="B219" s="89" t="str">
        <f>IF($A219="","",VLOOKUP($A219,'Annex 2 Designated EHV charges'!$D:$O,2,0))</f>
        <v/>
      </c>
      <c r="C219" s="90" t="str">
        <f>IF($A219="","",VLOOKUP($A219,'Annex 2 Designated EHV charges'!$D:$O,3,0))</f>
        <v/>
      </c>
      <c r="D219" s="89" t="str">
        <f>IF($A219="","",VLOOKUP($A219,'Annex 2 Designated EHV charges'!$D:$O,4,0))</f>
        <v/>
      </c>
      <c r="E219" s="91" t="str">
        <f>IFERROR(IF(VLOOKUP($A219,'Annex 2 Designated EHV charges'!$D:$P,10,FALSE)=0,"",VLOOKUP($A219,'Annex 2 Designated EHV charges'!$D:$P,10,FALSE)),"")</f>
        <v/>
      </c>
      <c r="F219" s="92" t="str">
        <f>IFERROR(IF(VLOOKUP($A219,'Annex 2 Designated EHV charges'!$D:$P,11,FALSE)=0,"",VLOOKUP($A219,'Annex 2 Designated EHV charges'!$D:$P,11,FALSE)),"")</f>
        <v/>
      </c>
      <c r="G219" s="93" t="str">
        <f>IFERROR(IF(VLOOKUP($A219,'Annex 2 Designated EHV charges'!$D:$P,12,FALSE)=0,"",VLOOKUP($A219,'Annex 2 Designated EHV charges'!$D:$P,12,FALSE)),"")</f>
        <v/>
      </c>
      <c r="H219" s="93" t="str">
        <f>IFERROR(IF(VLOOKUP($A219,'Annex 2 Designated EHV charges'!$D:$P,13,FALSE)=0,"",VLOOKUP($A219,'Annex 2 Designated EHV charges'!$D:$P,13,FALSE)),"")</f>
        <v/>
      </c>
    </row>
    <row r="220" spans="1:8" x14ac:dyDescent="0.25">
      <c r="A220" s="90" t="str">
        <f t="array" ref="A220">IFERROR(INDEX('Annex 2 Designated EHV charges'!$D$12:$D$12, MATCH(0, IF(ISBLANK('Annex 2 Designated EHV charges'!$D$12:$D$12),1, COUNTIF(A$5:$A219, 'Annex 2 Designated EHV charges'!$D$12:$D$12)), 0)),"")</f>
        <v/>
      </c>
      <c r="B220" s="89" t="str">
        <f>IF($A220="","",VLOOKUP($A220,'Annex 2 Designated EHV charges'!$D:$O,2,0))</f>
        <v/>
      </c>
      <c r="C220" s="90" t="str">
        <f>IF($A220="","",VLOOKUP($A220,'Annex 2 Designated EHV charges'!$D:$O,3,0))</f>
        <v/>
      </c>
      <c r="D220" s="89" t="str">
        <f>IF($A220="","",VLOOKUP($A220,'Annex 2 Designated EHV charges'!$D:$O,4,0))</f>
        <v/>
      </c>
      <c r="E220" s="91" t="str">
        <f>IFERROR(IF(VLOOKUP($A220,'Annex 2 Designated EHV charges'!$D:$P,10,FALSE)=0,"",VLOOKUP($A220,'Annex 2 Designated EHV charges'!$D:$P,10,FALSE)),"")</f>
        <v/>
      </c>
      <c r="F220" s="92" t="str">
        <f>IFERROR(IF(VLOOKUP($A220,'Annex 2 Designated EHV charges'!$D:$P,11,FALSE)=0,"",VLOOKUP($A220,'Annex 2 Designated EHV charges'!$D:$P,11,FALSE)),"")</f>
        <v/>
      </c>
      <c r="G220" s="93" t="str">
        <f>IFERROR(IF(VLOOKUP($A220,'Annex 2 Designated EHV charges'!$D:$P,12,FALSE)=0,"",VLOOKUP($A220,'Annex 2 Designated EHV charges'!$D:$P,12,FALSE)),"")</f>
        <v/>
      </c>
      <c r="H220" s="93" t="str">
        <f>IFERROR(IF(VLOOKUP($A220,'Annex 2 Designated EHV charges'!$D:$P,13,FALSE)=0,"",VLOOKUP($A220,'Annex 2 Designated EHV charges'!$D:$P,13,FALSE)),"")</f>
        <v/>
      </c>
    </row>
    <row r="221" spans="1:8" x14ac:dyDescent="0.25">
      <c r="A221" s="90" t="str">
        <f t="array" ref="A221">IFERROR(INDEX('Annex 2 Designated EHV charges'!$D$12:$D$12, MATCH(0, IF(ISBLANK('Annex 2 Designated EHV charges'!$D$12:$D$12),1, COUNTIF(A$5:$A220, 'Annex 2 Designated EHV charges'!$D$12:$D$12)), 0)),"")</f>
        <v/>
      </c>
      <c r="B221" s="89" t="str">
        <f>IF($A221="","",VLOOKUP($A221,'Annex 2 Designated EHV charges'!$D:$O,2,0))</f>
        <v/>
      </c>
      <c r="C221" s="90" t="str">
        <f>IF($A221="","",VLOOKUP($A221,'Annex 2 Designated EHV charges'!$D:$O,3,0))</f>
        <v/>
      </c>
      <c r="D221" s="89" t="str">
        <f>IF($A221="","",VLOOKUP($A221,'Annex 2 Designated EHV charges'!$D:$O,4,0))</f>
        <v/>
      </c>
      <c r="E221" s="91" t="str">
        <f>IFERROR(IF(VLOOKUP($A221,'Annex 2 Designated EHV charges'!$D:$P,10,FALSE)=0,"",VLOOKUP($A221,'Annex 2 Designated EHV charges'!$D:$P,10,FALSE)),"")</f>
        <v/>
      </c>
      <c r="F221" s="92" t="str">
        <f>IFERROR(IF(VLOOKUP($A221,'Annex 2 Designated EHV charges'!$D:$P,11,FALSE)=0,"",VLOOKUP($A221,'Annex 2 Designated EHV charges'!$D:$P,11,FALSE)),"")</f>
        <v/>
      </c>
      <c r="G221" s="93" t="str">
        <f>IFERROR(IF(VLOOKUP($A221,'Annex 2 Designated EHV charges'!$D:$P,12,FALSE)=0,"",VLOOKUP($A221,'Annex 2 Designated EHV charges'!$D:$P,12,FALSE)),"")</f>
        <v/>
      </c>
      <c r="H221" s="93" t="str">
        <f>IFERROR(IF(VLOOKUP($A221,'Annex 2 Designated EHV charges'!$D:$P,13,FALSE)=0,"",VLOOKUP($A221,'Annex 2 Designated EHV charges'!$D:$P,13,FALSE)),"")</f>
        <v/>
      </c>
    </row>
    <row r="222" spans="1:8" x14ac:dyDescent="0.25">
      <c r="A222" s="90" t="str">
        <f t="array" ref="A222">IFERROR(INDEX('Annex 2 Designated EHV charges'!$D$12:$D$12, MATCH(0, IF(ISBLANK('Annex 2 Designated EHV charges'!$D$12:$D$12),1, COUNTIF(A$5:$A221, 'Annex 2 Designated EHV charges'!$D$12:$D$12)), 0)),"")</f>
        <v/>
      </c>
      <c r="B222" s="89" t="str">
        <f>IF($A222="","",VLOOKUP($A222,'Annex 2 Designated EHV charges'!$D:$O,2,0))</f>
        <v/>
      </c>
      <c r="C222" s="90" t="str">
        <f>IF($A222="","",VLOOKUP($A222,'Annex 2 Designated EHV charges'!$D:$O,3,0))</f>
        <v/>
      </c>
      <c r="D222" s="89" t="str">
        <f>IF($A222="","",VLOOKUP($A222,'Annex 2 Designated EHV charges'!$D:$O,4,0))</f>
        <v/>
      </c>
      <c r="E222" s="91" t="str">
        <f>IFERROR(IF(VLOOKUP($A222,'Annex 2 Designated EHV charges'!$D:$P,10,FALSE)=0,"",VLOOKUP($A222,'Annex 2 Designated EHV charges'!$D:$P,10,FALSE)),"")</f>
        <v/>
      </c>
      <c r="F222" s="92" t="str">
        <f>IFERROR(IF(VLOOKUP($A222,'Annex 2 Designated EHV charges'!$D:$P,11,FALSE)=0,"",VLOOKUP($A222,'Annex 2 Designated EHV charges'!$D:$P,11,FALSE)),"")</f>
        <v/>
      </c>
      <c r="G222" s="93" t="str">
        <f>IFERROR(IF(VLOOKUP($A222,'Annex 2 Designated EHV charges'!$D:$P,12,FALSE)=0,"",VLOOKUP($A222,'Annex 2 Designated EHV charges'!$D:$P,12,FALSE)),"")</f>
        <v/>
      </c>
      <c r="H222" s="93" t="str">
        <f>IFERROR(IF(VLOOKUP($A222,'Annex 2 Designated EHV charges'!$D:$P,13,FALSE)=0,"",VLOOKUP($A222,'Annex 2 Designated EHV charges'!$D:$P,13,FALSE)),"")</f>
        <v/>
      </c>
    </row>
    <row r="223" spans="1:8" x14ac:dyDescent="0.25">
      <c r="A223" s="90" t="str">
        <f t="array" ref="A223">IFERROR(INDEX('Annex 2 Designated EHV charges'!$D$12:$D$12, MATCH(0, IF(ISBLANK('Annex 2 Designated EHV charges'!$D$12:$D$12),1, COUNTIF(A$5:$A222, 'Annex 2 Designated EHV charges'!$D$12:$D$12)), 0)),"")</f>
        <v/>
      </c>
      <c r="B223" s="89" t="str">
        <f>IF($A223="","",VLOOKUP($A223,'Annex 2 Designated EHV charges'!$D:$O,2,0))</f>
        <v/>
      </c>
      <c r="C223" s="90" t="str">
        <f>IF($A223="","",VLOOKUP($A223,'Annex 2 Designated EHV charges'!$D:$O,3,0))</f>
        <v/>
      </c>
      <c r="D223" s="89" t="str">
        <f>IF($A223="","",VLOOKUP($A223,'Annex 2 Designated EHV charges'!$D:$O,4,0))</f>
        <v/>
      </c>
      <c r="E223" s="91" t="str">
        <f>IFERROR(IF(VLOOKUP($A223,'Annex 2 Designated EHV charges'!$D:$P,10,FALSE)=0,"",VLOOKUP($A223,'Annex 2 Designated EHV charges'!$D:$P,10,FALSE)),"")</f>
        <v/>
      </c>
      <c r="F223" s="92" t="str">
        <f>IFERROR(IF(VLOOKUP($A223,'Annex 2 Designated EHV charges'!$D:$P,11,FALSE)=0,"",VLOOKUP($A223,'Annex 2 Designated EHV charges'!$D:$P,11,FALSE)),"")</f>
        <v/>
      </c>
      <c r="G223" s="93" t="str">
        <f>IFERROR(IF(VLOOKUP($A223,'Annex 2 Designated EHV charges'!$D:$P,12,FALSE)=0,"",VLOOKUP($A223,'Annex 2 Designated EHV charges'!$D:$P,12,FALSE)),"")</f>
        <v/>
      </c>
      <c r="H223" s="93" t="str">
        <f>IFERROR(IF(VLOOKUP($A223,'Annex 2 Designated EHV charges'!$D:$P,13,FALSE)=0,"",VLOOKUP($A223,'Annex 2 Designated EHV charges'!$D:$P,13,FALSE)),"")</f>
        <v/>
      </c>
    </row>
    <row r="224" spans="1:8" x14ac:dyDescent="0.25">
      <c r="A224" s="90" t="str">
        <f t="array" ref="A224">IFERROR(INDEX('Annex 2 Designated EHV charges'!$D$12:$D$12, MATCH(0, IF(ISBLANK('Annex 2 Designated EHV charges'!$D$12:$D$12),1, COUNTIF(A$5:$A223, 'Annex 2 Designated EHV charges'!$D$12:$D$12)), 0)),"")</f>
        <v/>
      </c>
      <c r="B224" s="89" t="str">
        <f>IF($A224="","",VLOOKUP($A224,'Annex 2 Designated EHV charges'!$D:$O,2,0))</f>
        <v/>
      </c>
      <c r="C224" s="90" t="str">
        <f>IF($A224="","",VLOOKUP($A224,'Annex 2 Designated EHV charges'!$D:$O,3,0))</f>
        <v/>
      </c>
      <c r="D224" s="89" t="str">
        <f>IF($A224="","",VLOOKUP($A224,'Annex 2 Designated EHV charges'!$D:$O,4,0))</f>
        <v/>
      </c>
      <c r="E224" s="91" t="str">
        <f>IFERROR(IF(VLOOKUP($A224,'Annex 2 Designated EHV charges'!$D:$P,10,FALSE)=0,"",VLOOKUP($A224,'Annex 2 Designated EHV charges'!$D:$P,10,FALSE)),"")</f>
        <v/>
      </c>
      <c r="F224" s="92" t="str">
        <f>IFERROR(IF(VLOOKUP($A224,'Annex 2 Designated EHV charges'!$D:$P,11,FALSE)=0,"",VLOOKUP($A224,'Annex 2 Designated EHV charges'!$D:$P,11,FALSE)),"")</f>
        <v/>
      </c>
      <c r="G224" s="93" t="str">
        <f>IFERROR(IF(VLOOKUP($A224,'Annex 2 Designated EHV charges'!$D:$P,12,FALSE)=0,"",VLOOKUP($A224,'Annex 2 Designated EHV charges'!$D:$P,12,FALSE)),"")</f>
        <v/>
      </c>
      <c r="H224" s="93" t="str">
        <f>IFERROR(IF(VLOOKUP($A224,'Annex 2 Designated EHV charges'!$D:$P,13,FALSE)=0,"",VLOOKUP($A224,'Annex 2 Designated EHV charges'!$D:$P,13,FALSE)),"")</f>
        <v/>
      </c>
    </row>
    <row r="225" spans="1:8" x14ac:dyDescent="0.25">
      <c r="A225" s="90" t="str">
        <f t="array" ref="A225">IFERROR(INDEX('Annex 2 Designated EHV charges'!$D$12:$D$12, MATCH(0, IF(ISBLANK('Annex 2 Designated EHV charges'!$D$12:$D$12),1, COUNTIF(A$5:$A224, 'Annex 2 Designated EHV charges'!$D$12:$D$12)), 0)),"")</f>
        <v/>
      </c>
      <c r="B225" s="89" t="str">
        <f>IF($A225="","",VLOOKUP($A225,'Annex 2 Designated EHV charges'!$D:$O,2,0))</f>
        <v/>
      </c>
      <c r="C225" s="90" t="str">
        <f>IF($A225="","",VLOOKUP($A225,'Annex 2 Designated EHV charges'!$D:$O,3,0))</f>
        <v/>
      </c>
      <c r="D225" s="89" t="str">
        <f>IF($A225="","",VLOOKUP($A225,'Annex 2 Designated EHV charges'!$D:$O,4,0))</f>
        <v/>
      </c>
      <c r="E225" s="91" t="str">
        <f>IFERROR(IF(VLOOKUP($A225,'Annex 2 Designated EHV charges'!$D:$P,10,FALSE)=0,"",VLOOKUP($A225,'Annex 2 Designated EHV charges'!$D:$P,10,FALSE)),"")</f>
        <v/>
      </c>
      <c r="F225" s="92" t="str">
        <f>IFERROR(IF(VLOOKUP($A225,'Annex 2 Designated EHV charges'!$D:$P,11,FALSE)=0,"",VLOOKUP($A225,'Annex 2 Designated EHV charges'!$D:$P,11,FALSE)),"")</f>
        <v/>
      </c>
      <c r="G225" s="93" t="str">
        <f>IFERROR(IF(VLOOKUP($A225,'Annex 2 Designated EHV charges'!$D:$P,12,FALSE)=0,"",VLOOKUP($A225,'Annex 2 Designated EHV charges'!$D:$P,12,FALSE)),"")</f>
        <v/>
      </c>
      <c r="H225" s="93" t="str">
        <f>IFERROR(IF(VLOOKUP($A225,'Annex 2 Designated EHV charges'!$D:$P,13,FALSE)=0,"",VLOOKUP($A225,'Annex 2 Designated EHV charges'!$D:$P,13,FALSE)),"")</f>
        <v/>
      </c>
    </row>
    <row r="226" spans="1:8" x14ac:dyDescent="0.25">
      <c r="A226" s="90" t="str">
        <f t="array" ref="A226">IFERROR(INDEX('Annex 2 Designated EHV charges'!$D$12:$D$12, MATCH(0, IF(ISBLANK('Annex 2 Designated EHV charges'!$D$12:$D$12),1, COUNTIF(A$5:$A225, 'Annex 2 Designated EHV charges'!$D$12:$D$12)), 0)),"")</f>
        <v/>
      </c>
      <c r="B226" s="89" t="str">
        <f>IF($A226="","",VLOOKUP($A226,'Annex 2 Designated EHV charges'!$D:$O,2,0))</f>
        <v/>
      </c>
      <c r="C226" s="90" t="str">
        <f>IF($A226="","",VLOOKUP($A226,'Annex 2 Designated EHV charges'!$D:$O,3,0))</f>
        <v/>
      </c>
      <c r="D226" s="89" t="str">
        <f>IF($A226="","",VLOOKUP($A226,'Annex 2 Designated EHV charges'!$D:$O,4,0))</f>
        <v/>
      </c>
      <c r="E226" s="91" t="str">
        <f>IFERROR(IF(VLOOKUP($A226,'Annex 2 Designated EHV charges'!$D:$P,10,FALSE)=0,"",VLOOKUP($A226,'Annex 2 Designated EHV charges'!$D:$P,10,FALSE)),"")</f>
        <v/>
      </c>
      <c r="F226" s="92" t="str">
        <f>IFERROR(IF(VLOOKUP($A226,'Annex 2 Designated EHV charges'!$D:$P,11,FALSE)=0,"",VLOOKUP($A226,'Annex 2 Designated EHV charges'!$D:$P,11,FALSE)),"")</f>
        <v/>
      </c>
      <c r="G226" s="93" t="str">
        <f>IFERROR(IF(VLOOKUP($A226,'Annex 2 Designated EHV charges'!$D:$P,12,FALSE)=0,"",VLOOKUP($A226,'Annex 2 Designated EHV charges'!$D:$P,12,FALSE)),"")</f>
        <v/>
      </c>
      <c r="H226" s="93" t="str">
        <f>IFERROR(IF(VLOOKUP($A226,'Annex 2 Designated EHV charges'!$D:$P,13,FALSE)=0,"",VLOOKUP($A226,'Annex 2 Designated EHV charges'!$D:$P,13,FALSE)),"")</f>
        <v/>
      </c>
    </row>
    <row r="227" spans="1:8" x14ac:dyDescent="0.25">
      <c r="A227" s="90" t="str">
        <f t="array" ref="A227">IFERROR(INDEX('Annex 2 Designated EHV charges'!$D$12:$D$12, MATCH(0, IF(ISBLANK('Annex 2 Designated EHV charges'!$D$12:$D$12),1, COUNTIF(A$5:$A226, 'Annex 2 Designated EHV charges'!$D$12:$D$12)), 0)),"")</f>
        <v/>
      </c>
      <c r="B227" s="89" t="str">
        <f>IF($A227="","",VLOOKUP($A227,'Annex 2 Designated EHV charges'!$D:$O,2,0))</f>
        <v/>
      </c>
      <c r="C227" s="90" t="str">
        <f>IF($A227="","",VLOOKUP($A227,'Annex 2 Designated EHV charges'!$D:$O,3,0))</f>
        <v/>
      </c>
      <c r="D227" s="89" t="str">
        <f>IF($A227="","",VLOOKUP($A227,'Annex 2 Designated EHV charges'!$D:$O,4,0))</f>
        <v/>
      </c>
      <c r="E227" s="91" t="str">
        <f>IFERROR(IF(VLOOKUP($A227,'Annex 2 Designated EHV charges'!$D:$P,10,FALSE)=0,"",VLOOKUP($A227,'Annex 2 Designated EHV charges'!$D:$P,10,FALSE)),"")</f>
        <v/>
      </c>
      <c r="F227" s="92" t="str">
        <f>IFERROR(IF(VLOOKUP($A227,'Annex 2 Designated EHV charges'!$D:$P,11,FALSE)=0,"",VLOOKUP($A227,'Annex 2 Designated EHV charges'!$D:$P,11,FALSE)),"")</f>
        <v/>
      </c>
      <c r="G227" s="93" t="str">
        <f>IFERROR(IF(VLOOKUP($A227,'Annex 2 Designated EHV charges'!$D:$P,12,FALSE)=0,"",VLOOKUP($A227,'Annex 2 Designated EHV charges'!$D:$P,12,FALSE)),"")</f>
        <v/>
      </c>
      <c r="H227" s="93" t="str">
        <f>IFERROR(IF(VLOOKUP($A227,'Annex 2 Designated EHV charges'!$D:$P,13,FALSE)=0,"",VLOOKUP($A227,'Annex 2 Designated EHV charges'!$D:$P,13,FALSE)),"")</f>
        <v/>
      </c>
    </row>
    <row r="228" spans="1:8" x14ac:dyDescent="0.25">
      <c r="A228" s="90" t="str">
        <f t="array" ref="A228">IFERROR(INDEX('Annex 2 Designated EHV charges'!$D$12:$D$12, MATCH(0, IF(ISBLANK('Annex 2 Designated EHV charges'!$D$12:$D$12),1, COUNTIF(A$5:$A227, 'Annex 2 Designated EHV charges'!$D$12:$D$12)), 0)),"")</f>
        <v/>
      </c>
      <c r="B228" s="89" t="str">
        <f>IF($A228="","",VLOOKUP($A228,'Annex 2 Designated EHV charges'!$D:$O,2,0))</f>
        <v/>
      </c>
      <c r="C228" s="90" t="str">
        <f>IF($A228="","",VLOOKUP($A228,'Annex 2 Designated EHV charges'!$D:$O,3,0))</f>
        <v/>
      </c>
      <c r="D228" s="89" t="str">
        <f>IF($A228="","",VLOOKUP($A228,'Annex 2 Designated EHV charges'!$D:$O,4,0))</f>
        <v/>
      </c>
      <c r="E228" s="91" t="str">
        <f>IFERROR(IF(VLOOKUP($A228,'Annex 2 Designated EHV charges'!$D:$P,10,FALSE)=0,"",VLOOKUP($A228,'Annex 2 Designated EHV charges'!$D:$P,10,FALSE)),"")</f>
        <v/>
      </c>
      <c r="F228" s="92" t="str">
        <f>IFERROR(IF(VLOOKUP($A228,'Annex 2 Designated EHV charges'!$D:$P,11,FALSE)=0,"",VLOOKUP($A228,'Annex 2 Designated EHV charges'!$D:$P,11,FALSE)),"")</f>
        <v/>
      </c>
      <c r="G228" s="93" t="str">
        <f>IFERROR(IF(VLOOKUP($A228,'Annex 2 Designated EHV charges'!$D:$P,12,FALSE)=0,"",VLOOKUP($A228,'Annex 2 Designated EHV charges'!$D:$P,12,FALSE)),"")</f>
        <v/>
      </c>
      <c r="H228" s="93" t="str">
        <f>IFERROR(IF(VLOOKUP($A228,'Annex 2 Designated EHV charges'!$D:$P,13,FALSE)=0,"",VLOOKUP($A228,'Annex 2 Designated EHV charges'!$D:$P,13,FALSE)),"")</f>
        <v/>
      </c>
    </row>
    <row r="229" spans="1:8" x14ac:dyDescent="0.25">
      <c r="A229" s="90" t="str">
        <f t="array" ref="A229">IFERROR(INDEX('Annex 2 Designated EHV charges'!$D$12:$D$12, MATCH(0, IF(ISBLANK('Annex 2 Designated EHV charges'!$D$12:$D$12),1, COUNTIF(A$5:$A228, 'Annex 2 Designated EHV charges'!$D$12:$D$12)), 0)),"")</f>
        <v/>
      </c>
      <c r="B229" s="89" t="str">
        <f>IF($A229="","",VLOOKUP($A229,'Annex 2 Designated EHV charges'!$D:$O,2,0))</f>
        <v/>
      </c>
      <c r="C229" s="90" t="str">
        <f>IF($A229="","",VLOOKUP($A229,'Annex 2 Designated EHV charges'!$D:$O,3,0))</f>
        <v/>
      </c>
      <c r="D229" s="89" t="str">
        <f>IF($A229="","",VLOOKUP($A229,'Annex 2 Designated EHV charges'!$D:$O,4,0))</f>
        <v/>
      </c>
      <c r="E229" s="91" t="str">
        <f>IFERROR(IF(VLOOKUP($A229,'Annex 2 Designated EHV charges'!$D:$P,10,FALSE)=0,"",VLOOKUP($A229,'Annex 2 Designated EHV charges'!$D:$P,10,FALSE)),"")</f>
        <v/>
      </c>
      <c r="F229" s="92" t="str">
        <f>IFERROR(IF(VLOOKUP($A229,'Annex 2 Designated EHV charges'!$D:$P,11,FALSE)=0,"",VLOOKUP($A229,'Annex 2 Designated EHV charges'!$D:$P,11,FALSE)),"")</f>
        <v/>
      </c>
      <c r="G229" s="93" t="str">
        <f>IFERROR(IF(VLOOKUP($A229,'Annex 2 Designated EHV charges'!$D:$P,12,FALSE)=0,"",VLOOKUP($A229,'Annex 2 Designated EHV charges'!$D:$P,12,FALSE)),"")</f>
        <v/>
      </c>
      <c r="H229" s="93" t="str">
        <f>IFERROR(IF(VLOOKUP($A229,'Annex 2 Designated EHV charges'!$D:$P,13,FALSE)=0,"",VLOOKUP($A229,'Annex 2 Designated EHV charges'!$D:$P,13,FALSE)),"")</f>
        <v/>
      </c>
    </row>
    <row r="230" spans="1:8" x14ac:dyDescent="0.25">
      <c r="A230" s="90" t="str">
        <f t="array" ref="A230">IFERROR(INDEX('Annex 2 Designated EHV charges'!$D$12:$D$12, MATCH(0, IF(ISBLANK('Annex 2 Designated EHV charges'!$D$12:$D$12),1, COUNTIF(A$5:$A229, 'Annex 2 Designated EHV charges'!$D$12:$D$12)), 0)),"")</f>
        <v/>
      </c>
      <c r="B230" s="89" t="str">
        <f>IF($A230="","",VLOOKUP($A230,'Annex 2 Designated EHV charges'!$D:$O,2,0))</f>
        <v/>
      </c>
      <c r="C230" s="90" t="str">
        <f>IF($A230="","",VLOOKUP($A230,'Annex 2 Designated EHV charges'!$D:$O,3,0))</f>
        <v/>
      </c>
      <c r="D230" s="89" t="str">
        <f>IF($A230="","",VLOOKUP($A230,'Annex 2 Designated EHV charges'!$D:$O,4,0))</f>
        <v/>
      </c>
      <c r="E230" s="91" t="str">
        <f>IFERROR(IF(VLOOKUP($A230,'Annex 2 Designated EHV charges'!$D:$P,10,FALSE)=0,"",VLOOKUP($A230,'Annex 2 Designated EHV charges'!$D:$P,10,FALSE)),"")</f>
        <v/>
      </c>
      <c r="F230" s="92" t="str">
        <f>IFERROR(IF(VLOOKUP($A230,'Annex 2 Designated EHV charges'!$D:$P,11,FALSE)=0,"",VLOOKUP($A230,'Annex 2 Designated EHV charges'!$D:$P,11,FALSE)),"")</f>
        <v/>
      </c>
      <c r="G230" s="93" t="str">
        <f>IFERROR(IF(VLOOKUP($A230,'Annex 2 Designated EHV charges'!$D:$P,12,FALSE)=0,"",VLOOKUP($A230,'Annex 2 Designated EHV charges'!$D:$P,12,FALSE)),"")</f>
        <v/>
      </c>
      <c r="H230" s="93" t="str">
        <f>IFERROR(IF(VLOOKUP($A230,'Annex 2 Designated EHV charges'!$D:$P,13,FALSE)=0,"",VLOOKUP($A230,'Annex 2 Designated EHV charges'!$D:$P,13,FALSE)),"")</f>
        <v/>
      </c>
    </row>
    <row r="231" spans="1:8" x14ac:dyDescent="0.25">
      <c r="A231" s="90" t="str">
        <f t="array" ref="A231">IFERROR(INDEX('Annex 2 Designated EHV charges'!$D$12:$D$12, MATCH(0, IF(ISBLANK('Annex 2 Designated EHV charges'!$D$12:$D$12),1, COUNTIF(A$5:$A230, 'Annex 2 Designated EHV charges'!$D$12:$D$12)), 0)),"")</f>
        <v/>
      </c>
      <c r="B231" s="89" t="str">
        <f>IF($A231="","",VLOOKUP($A231,'Annex 2 Designated EHV charges'!$D:$O,2,0))</f>
        <v/>
      </c>
      <c r="C231" s="90" t="str">
        <f>IF($A231="","",VLOOKUP($A231,'Annex 2 Designated EHV charges'!$D:$O,3,0))</f>
        <v/>
      </c>
      <c r="D231" s="89" t="str">
        <f>IF($A231="","",VLOOKUP($A231,'Annex 2 Designated EHV charges'!$D:$O,4,0))</f>
        <v/>
      </c>
      <c r="E231" s="91" t="str">
        <f>IFERROR(IF(VLOOKUP($A231,'Annex 2 Designated EHV charges'!$D:$P,10,FALSE)=0,"",VLOOKUP($A231,'Annex 2 Designated EHV charges'!$D:$P,10,FALSE)),"")</f>
        <v/>
      </c>
      <c r="F231" s="92" t="str">
        <f>IFERROR(IF(VLOOKUP($A231,'Annex 2 Designated EHV charges'!$D:$P,11,FALSE)=0,"",VLOOKUP($A231,'Annex 2 Designated EHV charges'!$D:$P,11,FALSE)),"")</f>
        <v/>
      </c>
      <c r="G231" s="93" t="str">
        <f>IFERROR(IF(VLOOKUP($A231,'Annex 2 Designated EHV charges'!$D:$P,12,FALSE)=0,"",VLOOKUP($A231,'Annex 2 Designated EHV charges'!$D:$P,12,FALSE)),"")</f>
        <v/>
      </c>
      <c r="H231" s="93" t="str">
        <f>IFERROR(IF(VLOOKUP($A231,'Annex 2 Designated EHV charges'!$D:$P,13,FALSE)=0,"",VLOOKUP($A231,'Annex 2 Designated EHV charges'!$D:$P,13,FALSE)),"")</f>
        <v/>
      </c>
    </row>
    <row r="232" spans="1:8" x14ac:dyDescent="0.25">
      <c r="A232" s="90" t="str">
        <f t="array" ref="A232">IFERROR(INDEX('Annex 2 Designated EHV charges'!$D$12:$D$12, MATCH(0, IF(ISBLANK('Annex 2 Designated EHV charges'!$D$12:$D$12),1, COUNTIF(A$5:$A231, 'Annex 2 Designated EHV charges'!$D$12:$D$12)), 0)),"")</f>
        <v/>
      </c>
      <c r="B232" s="89" t="str">
        <f>IF($A232="","",VLOOKUP($A232,'Annex 2 Designated EHV charges'!$D:$O,2,0))</f>
        <v/>
      </c>
      <c r="C232" s="90" t="str">
        <f>IF($A232="","",VLOOKUP($A232,'Annex 2 Designated EHV charges'!$D:$O,3,0))</f>
        <v/>
      </c>
      <c r="D232" s="89" t="str">
        <f>IF($A232="","",VLOOKUP($A232,'Annex 2 Designated EHV charges'!$D:$O,4,0))</f>
        <v/>
      </c>
      <c r="E232" s="91" t="str">
        <f>IFERROR(IF(VLOOKUP($A232,'Annex 2 Designated EHV charges'!$D:$P,10,FALSE)=0,"",VLOOKUP($A232,'Annex 2 Designated EHV charges'!$D:$P,10,FALSE)),"")</f>
        <v/>
      </c>
      <c r="F232" s="92" t="str">
        <f>IFERROR(IF(VLOOKUP($A232,'Annex 2 Designated EHV charges'!$D:$P,11,FALSE)=0,"",VLOOKUP($A232,'Annex 2 Designated EHV charges'!$D:$P,11,FALSE)),"")</f>
        <v/>
      </c>
      <c r="G232" s="93" t="str">
        <f>IFERROR(IF(VLOOKUP($A232,'Annex 2 Designated EHV charges'!$D:$P,12,FALSE)=0,"",VLOOKUP($A232,'Annex 2 Designated EHV charges'!$D:$P,12,FALSE)),"")</f>
        <v/>
      </c>
      <c r="H232" s="93" t="str">
        <f>IFERROR(IF(VLOOKUP($A232,'Annex 2 Designated EHV charges'!$D:$P,13,FALSE)=0,"",VLOOKUP($A232,'Annex 2 Designated EHV charges'!$D:$P,13,FALSE)),"")</f>
        <v/>
      </c>
    </row>
    <row r="233" spans="1:8" x14ac:dyDescent="0.25">
      <c r="A233" s="90" t="str">
        <f t="array" ref="A233">IFERROR(INDEX('Annex 2 Designated EHV charges'!$D$12:$D$12, MATCH(0, IF(ISBLANK('Annex 2 Designated EHV charges'!$D$12:$D$12),1, COUNTIF(A$5:$A232, 'Annex 2 Designated EHV charges'!$D$12:$D$12)), 0)),"")</f>
        <v/>
      </c>
      <c r="B233" s="89" t="str">
        <f>IF($A233="","",VLOOKUP($A233,'Annex 2 Designated EHV charges'!$D:$O,2,0))</f>
        <v/>
      </c>
      <c r="C233" s="90" t="str">
        <f>IF($A233="","",VLOOKUP($A233,'Annex 2 Designated EHV charges'!$D:$O,3,0))</f>
        <v/>
      </c>
      <c r="D233" s="89" t="str">
        <f>IF($A233="","",VLOOKUP($A233,'Annex 2 Designated EHV charges'!$D:$O,4,0))</f>
        <v/>
      </c>
      <c r="E233" s="91" t="str">
        <f>IFERROR(IF(VLOOKUP($A233,'Annex 2 Designated EHV charges'!$D:$P,10,FALSE)=0,"",VLOOKUP($A233,'Annex 2 Designated EHV charges'!$D:$P,10,FALSE)),"")</f>
        <v/>
      </c>
      <c r="F233" s="92" t="str">
        <f>IFERROR(IF(VLOOKUP($A233,'Annex 2 Designated EHV charges'!$D:$P,11,FALSE)=0,"",VLOOKUP($A233,'Annex 2 Designated EHV charges'!$D:$P,11,FALSE)),"")</f>
        <v/>
      </c>
      <c r="G233" s="93" t="str">
        <f>IFERROR(IF(VLOOKUP($A233,'Annex 2 Designated EHV charges'!$D:$P,12,FALSE)=0,"",VLOOKUP($A233,'Annex 2 Designated EHV charges'!$D:$P,12,FALSE)),"")</f>
        <v/>
      </c>
      <c r="H233" s="93" t="str">
        <f>IFERROR(IF(VLOOKUP($A233,'Annex 2 Designated EHV charges'!$D:$P,13,FALSE)=0,"",VLOOKUP($A233,'Annex 2 Designated EHV charges'!$D:$P,13,FALSE)),"")</f>
        <v/>
      </c>
    </row>
    <row r="234" spans="1:8" x14ac:dyDescent="0.25">
      <c r="A234" s="90" t="str">
        <f t="array" ref="A234">IFERROR(INDEX('Annex 2 Designated EHV charges'!$D$12:$D$12, MATCH(0, IF(ISBLANK('Annex 2 Designated EHV charges'!$D$12:$D$12),1, COUNTIF(A$5:$A233, 'Annex 2 Designated EHV charges'!$D$12:$D$12)), 0)),"")</f>
        <v/>
      </c>
      <c r="B234" s="89" t="str">
        <f>IF($A234="","",VLOOKUP($A234,'Annex 2 Designated EHV charges'!$D:$O,2,0))</f>
        <v/>
      </c>
      <c r="C234" s="90" t="str">
        <f>IF($A234="","",VLOOKUP($A234,'Annex 2 Designated EHV charges'!$D:$O,3,0))</f>
        <v/>
      </c>
      <c r="D234" s="89" t="str">
        <f>IF($A234="","",VLOOKUP($A234,'Annex 2 Designated EHV charges'!$D:$O,4,0))</f>
        <v/>
      </c>
      <c r="E234" s="91" t="str">
        <f>IFERROR(IF(VLOOKUP($A234,'Annex 2 Designated EHV charges'!$D:$P,10,FALSE)=0,"",VLOOKUP($A234,'Annex 2 Designated EHV charges'!$D:$P,10,FALSE)),"")</f>
        <v/>
      </c>
      <c r="F234" s="92" t="str">
        <f>IFERROR(IF(VLOOKUP($A234,'Annex 2 Designated EHV charges'!$D:$P,11,FALSE)=0,"",VLOOKUP($A234,'Annex 2 Designated EHV charges'!$D:$P,11,FALSE)),"")</f>
        <v/>
      </c>
      <c r="G234" s="93" t="str">
        <f>IFERROR(IF(VLOOKUP($A234,'Annex 2 Designated EHV charges'!$D:$P,12,FALSE)=0,"",VLOOKUP($A234,'Annex 2 Designated EHV charges'!$D:$P,12,FALSE)),"")</f>
        <v/>
      </c>
      <c r="H234" s="93" t="str">
        <f>IFERROR(IF(VLOOKUP($A234,'Annex 2 Designated EHV charges'!$D:$P,13,FALSE)=0,"",VLOOKUP($A234,'Annex 2 Designated EHV charges'!$D:$P,13,FALSE)),"")</f>
        <v/>
      </c>
    </row>
    <row r="235" spans="1:8" x14ac:dyDescent="0.25">
      <c r="A235" s="90" t="str">
        <f t="array" ref="A235">IFERROR(INDEX('Annex 2 Designated EHV charges'!$D$12:$D$12, MATCH(0, IF(ISBLANK('Annex 2 Designated EHV charges'!$D$12:$D$12),1, COUNTIF(A$5:$A234, 'Annex 2 Designated EHV charges'!$D$12:$D$12)), 0)),"")</f>
        <v/>
      </c>
      <c r="B235" s="89" t="str">
        <f>IF($A235="","",VLOOKUP($A235,'Annex 2 Designated EHV charges'!$D:$O,2,0))</f>
        <v/>
      </c>
      <c r="C235" s="90" t="str">
        <f>IF($A235="","",VLOOKUP($A235,'Annex 2 Designated EHV charges'!$D:$O,3,0))</f>
        <v/>
      </c>
      <c r="D235" s="89" t="str">
        <f>IF($A235="","",VLOOKUP($A235,'Annex 2 Designated EHV charges'!$D:$O,4,0))</f>
        <v/>
      </c>
      <c r="E235" s="91" t="str">
        <f>IFERROR(IF(VLOOKUP($A235,'Annex 2 Designated EHV charges'!$D:$P,10,FALSE)=0,"",VLOOKUP($A235,'Annex 2 Designated EHV charges'!$D:$P,10,FALSE)),"")</f>
        <v/>
      </c>
      <c r="F235" s="92" t="str">
        <f>IFERROR(IF(VLOOKUP($A235,'Annex 2 Designated EHV charges'!$D:$P,11,FALSE)=0,"",VLOOKUP($A235,'Annex 2 Designated EHV charges'!$D:$P,11,FALSE)),"")</f>
        <v/>
      </c>
      <c r="G235" s="93" t="str">
        <f>IFERROR(IF(VLOOKUP($A235,'Annex 2 Designated EHV charges'!$D:$P,12,FALSE)=0,"",VLOOKUP($A235,'Annex 2 Designated EHV charges'!$D:$P,12,FALSE)),"")</f>
        <v/>
      </c>
      <c r="H235" s="93" t="str">
        <f>IFERROR(IF(VLOOKUP($A235,'Annex 2 Designated EHV charges'!$D:$P,13,FALSE)=0,"",VLOOKUP($A235,'Annex 2 Designated EHV charges'!$D:$P,13,FALSE)),"")</f>
        <v/>
      </c>
    </row>
    <row r="236" spans="1:8" x14ac:dyDescent="0.25">
      <c r="A236" s="90" t="str">
        <f t="array" ref="A236">IFERROR(INDEX('Annex 2 Designated EHV charges'!$D$12:$D$12, MATCH(0, IF(ISBLANK('Annex 2 Designated EHV charges'!$D$12:$D$12),1, COUNTIF(A$5:$A235, 'Annex 2 Designated EHV charges'!$D$12:$D$12)), 0)),"")</f>
        <v/>
      </c>
      <c r="B236" s="89" t="str">
        <f>IF($A236="","",VLOOKUP($A236,'Annex 2 Designated EHV charges'!$D:$O,2,0))</f>
        <v/>
      </c>
      <c r="C236" s="90" t="str">
        <f>IF($A236="","",VLOOKUP($A236,'Annex 2 Designated EHV charges'!$D:$O,3,0))</f>
        <v/>
      </c>
      <c r="D236" s="89" t="str">
        <f>IF($A236="","",VLOOKUP($A236,'Annex 2 Designated EHV charges'!$D:$O,4,0))</f>
        <v/>
      </c>
      <c r="E236" s="91" t="str">
        <f>IFERROR(IF(VLOOKUP($A236,'Annex 2 Designated EHV charges'!$D:$P,10,FALSE)=0,"",VLOOKUP($A236,'Annex 2 Designated EHV charges'!$D:$P,10,FALSE)),"")</f>
        <v/>
      </c>
      <c r="F236" s="92" t="str">
        <f>IFERROR(IF(VLOOKUP($A236,'Annex 2 Designated EHV charges'!$D:$P,11,FALSE)=0,"",VLOOKUP($A236,'Annex 2 Designated EHV charges'!$D:$P,11,FALSE)),"")</f>
        <v/>
      </c>
      <c r="G236" s="93" t="str">
        <f>IFERROR(IF(VLOOKUP($A236,'Annex 2 Designated EHV charges'!$D:$P,12,FALSE)=0,"",VLOOKUP($A236,'Annex 2 Designated EHV charges'!$D:$P,12,FALSE)),"")</f>
        <v/>
      </c>
      <c r="H236" s="93" t="str">
        <f>IFERROR(IF(VLOOKUP($A236,'Annex 2 Designated EHV charges'!$D:$P,13,FALSE)=0,"",VLOOKUP($A236,'Annex 2 Designated EHV charges'!$D:$P,13,FALSE)),"")</f>
        <v/>
      </c>
    </row>
    <row r="237" spans="1:8" x14ac:dyDescent="0.25">
      <c r="A237" s="90" t="str">
        <f t="array" ref="A237">IFERROR(INDEX('Annex 2 Designated EHV charges'!$D$12:$D$12, MATCH(0, IF(ISBLANK('Annex 2 Designated EHV charges'!$D$12:$D$12),1, COUNTIF(A$5:$A236, 'Annex 2 Designated EHV charges'!$D$12:$D$12)), 0)),"")</f>
        <v/>
      </c>
      <c r="B237" s="89" t="str">
        <f>IF($A237="","",VLOOKUP($A237,'Annex 2 Designated EHV charges'!$D:$O,2,0))</f>
        <v/>
      </c>
      <c r="C237" s="90" t="str">
        <f>IF($A237="","",VLOOKUP($A237,'Annex 2 Designated EHV charges'!$D:$O,3,0))</f>
        <v/>
      </c>
      <c r="D237" s="89" t="str">
        <f>IF($A237="","",VLOOKUP($A237,'Annex 2 Designated EHV charges'!$D:$O,4,0))</f>
        <v/>
      </c>
      <c r="E237" s="91" t="str">
        <f>IFERROR(IF(VLOOKUP($A237,'Annex 2 Designated EHV charges'!$D:$P,10,FALSE)=0,"",VLOOKUP($A237,'Annex 2 Designated EHV charges'!$D:$P,10,FALSE)),"")</f>
        <v/>
      </c>
      <c r="F237" s="92" t="str">
        <f>IFERROR(IF(VLOOKUP($A237,'Annex 2 Designated EHV charges'!$D:$P,11,FALSE)=0,"",VLOOKUP($A237,'Annex 2 Designated EHV charges'!$D:$P,11,FALSE)),"")</f>
        <v/>
      </c>
      <c r="G237" s="93" t="str">
        <f>IFERROR(IF(VLOOKUP($A237,'Annex 2 Designated EHV charges'!$D:$P,12,FALSE)=0,"",VLOOKUP($A237,'Annex 2 Designated EHV charges'!$D:$P,12,FALSE)),"")</f>
        <v/>
      </c>
      <c r="H237" s="93" t="str">
        <f>IFERROR(IF(VLOOKUP($A237,'Annex 2 Designated EHV charges'!$D:$P,13,FALSE)=0,"",VLOOKUP($A237,'Annex 2 Designated EHV charges'!$D:$P,13,FALSE)),"")</f>
        <v/>
      </c>
    </row>
    <row r="238" spans="1:8" x14ac:dyDescent="0.25">
      <c r="A238" s="90" t="str">
        <f t="array" ref="A238">IFERROR(INDEX('Annex 2 Designated EHV charges'!$D$12:$D$12, MATCH(0, IF(ISBLANK('Annex 2 Designated EHV charges'!$D$12:$D$12),1, COUNTIF(A$5:$A237, 'Annex 2 Designated EHV charges'!$D$12:$D$12)), 0)),"")</f>
        <v/>
      </c>
      <c r="B238" s="89" t="str">
        <f>IF($A238="","",VLOOKUP($A238,'Annex 2 Designated EHV charges'!$D:$O,2,0))</f>
        <v/>
      </c>
      <c r="C238" s="90" t="str">
        <f>IF($A238="","",VLOOKUP($A238,'Annex 2 Designated EHV charges'!$D:$O,3,0))</f>
        <v/>
      </c>
      <c r="D238" s="89" t="str">
        <f>IF($A238="","",VLOOKUP($A238,'Annex 2 Designated EHV charges'!$D:$O,4,0))</f>
        <v/>
      </c>
      <c r="E238" s="91" t="str">
        <f>IFERROR(IF(VLOOKUP($A238,'Annex 2 Designated EHV charges'!$D:$P,10,FALSE)=0,"",VLOOKUP($A238,'Annex 2 Designated EHV charges'!$D:$P,10,FALSE)),"")</f>
        <v/>
      </c>
      <c r="F238" s="92" t="str">
        <f>IFERROR(IF(VLOOKUP($A238,'Annex 2 Designated EHV charges'!$D:$P,11,FALSE)=0,"",VLOOKUP($A238,'Annex 2 Designated EHV charges'!$D:$P,11,FALSE)),"")</f>
        <v/>
      </c>
      <c r="G238" s="93" t="str">
        <f>IFERROR(IF(VLOOKUP($A238,'Annex 2 Designated EHV charges'!$D:$P,12,FALSE)=0,"",VLOOKUP($A238,'Annex 2 Designated EHV charges'!$D:$P,12,FALSE)),"")</f>
        <v/>
      </c>
      <c r="H238" s="93" t="str">
        <f>IFERROR(IF(VLOOKUP($A238,'Annex 2 Designated EHV charges'!$D:$P,13,FALSE)=0,"",VLOOKUP($A238,'Annex 2 Designated EHV charges'!$D:$P,13,FALSE)),"")</f>
        <v/>
      </c>
    </row>
    <row r="239" spans="1:8" x14ac:dyDescent="0.25">
      <c r="A239" s="90" t="str">
        <f t="array" ref="A239">IFERROR(INDEX('Annex 2 Designated EHV charges'!$D$12:$D$12, MATCH(0, IF(ISBLANK('Annex 2 Designated EHV charges'!$D$12:$D$12),1, COUNTIF(A$5:$A238, 'Annex 2 Designated EHV charges'!$D$12:$D$12)), 0)),"")</f>
        <v/>
      </c>
      <c r="B239" s="89" t="str">
        <f>IF($A239="","",VLOOKUP($A239,'Annex 2 Designated EHV charges'!$D:$O,2,0))</f>
        <v/>
      </c>
      <c r="C239" s="90" t="str">
        <f>IF($A239="","",VLOOKUP($A239,'Annex 2 Designated EHV charges'!$D:$O,3,0))</f>
        <v/>
      </c>
      <c r="D239" s="89" t="str">
        <f>IF($A239="","",VLOOKUP($A239,'Annex 2 Designated EHV charges'!$D:$O,4,0))</f>
        <v/>
      </c>
      <c r="E239" s="91" t="str">
        <f>IFERROR(IF(VLOOKUP($A239,'Annex 2 Designated EHV charges'!$D:$P,10,FALSE)=0,"",VLOOKUP($A239,'Annex 2 Designated EHV charges'!$D:$P,10,FALSE)),"")</f>
        <v/>
      </c>
      <c r="F239" s="92" t="str">
        <f>IFERROR(IF(VLOOKUP($A239,'Annex 2 Designated EHV charges'!$D:$P,11,FALSE)=0,"",VLOOKUP($A239,'Annex 2 Designated EHV charges'!$D:$P,11,FALSE)),"")</f>
        <v/>
      </c>
      <c r="G239" s="93" t="str">
        <f>IFERROR(IF(VLOOKUP($A239,'Annex 2 Designated EHV charges'!$D:$P,12,FALSE)=0,"",VLOOKUP($A239,'Annex 2 Designated EHV charges'!$D:$P,12,FALSE)),"")</f>
        <v/>
      </c>
      <c r="H239" s="93" t="str">
        <f>IFERROR(IF(VLOOKUP($A239,'Annex 2 Designated EHV charges'!$D:$P,13,FALSE)=0,"",VLOOKUP($A239,'Annex 2 Designated EHV charges'!$D:$P,13,FALSE)),"")</f>
        <v/>
      </c>
    </row>
    <row r="240" spans="1:8" x14ac:dyDescent="0.25">
      <c r="A240" s="90" t="str">
        <f t="array" ref="A240">IFERROR(INDEX('Annex 2 Designated EHV charges'!$D$12:$D$12, MATCH(0, IF(ISBLANK('Annex 2 Designated EHV charges'!$D$12:$D$12),1, COUNTIF(A$5:$A239, 'Annex 2 Designated EHV charges'!$D$12:$D$12)), 0)),"")</f>
        <v/>
      </c>
      <c r="B240" s="89" t="str">
        <f>IF($A240="","",VLOOKUP($A240,'Annex 2 Designated EHV charges'!$D:$O,2,0))</f>
        <v/>
      </c>
      <c r="C240" s="90" t="str">
        <f>IF($A240="","",VLOOKUP($A240,'Annex 2 Designated EHV charges'!$D:$O,3,0))</f>
        <v/>
      </c>
      <c r="D240" s="89" t="str">
        <f>IF($A240="","",VLOOKUP($A240,'Annex 2 Designated EHV charges'!$D:$O,4,0))</f>
        <v/>
      </c>
      <c r="E240" s="91" t="str">
        <f>IFERROR(IF(VLOOKUP($A240,'Annex 2 Designated EHV charges'!$D:$P,10,FALSE)=0,"",VLOOKUP($A240,'Annex 2 Designated EHV charges'!$D:$P,10,FALSE)),"")</f>
        <v/>
      </c>
      <c r="F240" s="92" t="str">
        <f>IFERROR(IF(VLOOKUP($A240,'Annex 2 Designated EHV charges'!$D:$P,11,FALSE)=0,"",VLOOKUP($A240,'Annex 2 Designated EHV charges'!$D:$P,11,FALSE)),"")</f>
        <v/>
      </c>
      <c r="G240" s="93" t="str">
        <f>IFERROR(IF(VLOOKUP($A240,'Annex 2 Designated EHV charges'!$D:$P,12,FALSE)=0,"",VLOOKUP($A240,'Annex 2 Designated EHV charges'!$D:$P,12,FALSE)),"")</f>
        <v/>
      </c>
      <c r="H240" s="93" t="str">
        <f>IFERROR(IF(VLOOKUP($A240,'Annex 2 Designated EHV charges'!$D:$P,13,FALSE)=0,"",VLOOKUP($A240,'Annex 2 Designated EHV charges'!$D:$P,13,FALSE)),"")</f>
        <v/>
      </c>
    </row>
    <row r="241" spans="1:8" x14ac:dyDescent="0.25">
      <c r="A241" s="90" t="str">
        <f t="array" ref="A241">IFERROR(INDEX('Annex 2 Designated EHV charges'!$D$12:$D$12, MATCH(0, IF(ISBLANK('Annex 2 Designated EHV charges'!$D$12:$D$12),1, COUNTIF(A$5:$A240, 'Annex 2 Designated EHV charges'!$D$12:$D$12)), 0)),"")</f>
        <v/>
      </c>
      <c r="B241" s="89" t="str">
        <f>IF($A241="","",VLOOKUP($A241,'Annex 2 Designated EHV charges'!$D:$O,2,0))</f>
        <v/>
      </c>
      <c r="C241" s="90" t="str">
        <f>IF($A241="","",VLOOKUP($A241,'Annex 2 Designated EHV charges'!$D:$O,3,0))</f>
        <v/>
      </c>
      <c r="D241" s="89" t="str">
        <f>IF($A241="","",VLOOKUP($A241,'Annex 2 Designated EHV charges'!$D:$O,4,0))</f>
        <v/>
      </c>
      <c r="E241" s="91" t="str">
        <f>IFERROR(IF(VLOOKUP($A241,'Annex 2 Designated EHV charges'!$D:$P,10,FALSE)=0,"",VLOOKUP($A241,'Annex 2 Designated EHV charges'!$D:$P,10,FALSE)),"")</f>
        <v/>
      </c>
      <c r="F241" s="92" t="str">
        <f>IFERROR(IF(VLOOKUP($A241,'Annex 2 Designated EHV charges'!$D:$P,11,FALSE)=0,"",VLOOKUP($A241,'Annex 2 Designated EHV charges'!$D:$P,11,FALSE)),"")</f>
        <v/>
      </c>
      <c r="G241" s="93" t="str">
        <f>IFERROR(IF(VLOOKUP($A241,'Annex 2 Designated EHV charges'!$D:$P,12,FALSE)=0,"",VLOOKUP($A241,'Annex 2 Designated EHV charges'!$D:$P,12,FALSE)),"")</f>
        <v/>
      </c>
      <c r="H241" s="93" t="str">
        <f>IFERROR(IF(VLOOKUP($A241,'Annex 2 Designated EHV charges'!$D:$P,13,FALSE)=0,"",VLOOKUP($A241,'Annex 2 Designated EHV charges'!$D:$P,13,FALSE)),"")</f>
        <v/>
      </c>
    </row>
    <row r="242" spans="1:8" x14ac:dyDescent="0.25">
      <c r="A242" s="90" t="str">
        <f t="array" ref="A242">IFERROR(INDEX('Annex 2 Designated EHV charges'!$D$12:$D$12, MATCH(0, IF(ISBLANK('Annex 2 Designated EHV charges'!$D$12:$D$12),1, COUNTIF(A$5:$A241, 'Annex 2 Designated EHV charges'!$D$12:$D$12)), 0)),"")</f>
        <v/>
      </c>
      <c r="B242" s="89" t="str">
        <f>IF($A242="","",VLOOKUP($A242,'Annex 2 Designated EHV charges'!$D:$O,2,0))</f>
        <v/>
      </c>
      <c r="C242" s="90" t="str">
        <f>IF($A242="","",VLOOKUP($A242,'Annex 2 Designated EHV charges'!$D:$O,3,0))</f>
        <v/>
      </c>
      <c r="D242" s="89" t="str">
        <f>IF($A242="","",VLOOKUP($A242,'Annex 2 Designated EHV charges'!$D:$O,4,0))</f>
        <v/>
      </c>
      <c r="E242" s="91" t="str">
        <f>IFERROR(IF(VLOOKUP($A242,'Annex 2 Designated EHV charges'!$D:$P,10,FALSE)=0,"",VLOOKUP($A242,'Annex 2 Designated EHV charges'!$D:$P,10,FALSE)),"")</f>
        <v/>
      </c>
      <c r="F242" s="92" t="str">
        <f>IFERROR(IF(VLOOKUP($A242,'Annex 2 Designated EHV charges'!$D:$P,11,FALSE)=0,"",VLOOKUP($A242,'Annex 2 Designated EHV charges'!$D:$P,11,FALSE)),"")</f>
        <v/>
      </c>
      <c r="G242" s="93" t="str">
        <f>IFERROR(IF(VLOOKUP($A242,'Annex 2 Designated EHV charges'!$D:$P,12,FALSE)=0,"",VLOOKUP($A242,'Annex 2 Designated EHV charges'!$D:$P,12,FALSE)),"")</f>
        <v/>
      </c>
      <c r="H242" s="93" t="str">
        <f>IFERROR(IF(VLOOKUP($A242,'Annex 2 Designated EHV charges'!$D:$P,13,FALSE)=0,"",VLOOKUP($A242,'Annex 2 Designated EHV charges'!$D:$P,13,FALSE)),"")</f>
        <v/>
      </c>
    </row>
    <row r="243" spans="1:8" x14ac:dyDescent="0.25">
      <c r="A243" s="90" t="str">
        <f t="array" ref="A243">IFERROR(INDEX('Annex 2 Designated EHV charges'!$D$12:$D$12, MATCH(0, IF(ISBLANK('Annex 2 Designated EHV charges'!$D$12:$D$12),1, COUNTIF(A$5:$A242, 'Annex 2 Designated EHV charges'!$D$12:$D$12)), 0)),"")</f>
        <v/>
      </c>
      <c r="B243" s="89" t="str">
        <f>IF($A243="","",VLOOKUP($A243,'Annex 2 Designated EHV charges'!$D:$O,2,0))</f>
        <v/>
      </c>
      <c r="C243" s="90" t="str">
        <f>IF($A243="","",VLOOKUP($A243,'Annex 2 Designated EHV charges'!$D:$O,3,0))</f>
        <v/>
      </c>
      <c r="D243" s="89" t="str">
        <f>IF($A243="","",VLOOKUP($A243,'Annex 2 Designated EHV charges'!$D:$O,4,0))</f>
        <v/>
      </c>
      <c r="E243" s="91" t="str">
        <f>IFERROR(IF(VLOOKUP($A243,'Annex 2 Designated EHV charges'!$D:$P,10,FALSE)=0,"",VLOOKUP($A243,'Annex 2 Designated EHV charges'!$D:$P,10,FALSE)),"")</f>
        <v/>
      </c>
      <c r="F243" s="92" t="str">
        <f>IFERROR(IF(VLOOKUP($A243,'Annex 2 Designated EHV charges'!$D:$P,11,FALSE)=0,"",VLOOKUP($A243,'Annex 2 Designated EHV charges'!$D:$P,11,FALSE)),"")</f>
        <v/>
      </c>
      <c r="G243" s="93" t="str">
        <f>IFERROR(IF(VLOOKUP($A243,'Annex 2 Designated EHV charges'!$D:$P,12,FALSE)=0,"",VLOOKUP($A243,'Annex 2 Designated EHV charges'!$D:$P,12,FALSE)),"")</f>
        <v/>
      </c>
      <c r="H243" s="93" t="str">
        <f>IFERROR(IF(VLOOKUP($A243,'Annex 2 Designated EHV charges'!$D:$P,13,FALSE)=0,"",VLOOKUP($A243,'Annex 2 Designated EHV charges'!$D:$P,13,FALSE)),"")</f>
        <v/>
      </c>
    </row>
    <row r="244" spans="1:8" x14ac:dyDescent="0.25">
      <c r="A244" s="90" t="str">
        <f t="array" ref="A244">IFERROR(INDEX('Annex 2 Designated EHV charges'!$D$12:$D$12, MATCH(0, IF(ISBLANK('Annex 2 Designated EHV charges'!$D$12:$D$12),1, COUNTIF(A$5:$A243, 'Annex 2 Designated EHV charges'!$D$12:$D$12)), 0)),"")</f>
        <v/>
      </c>
      <c r="B244" s="89" t="str">
        <f>IF($A244="","",VLOOKUP($A244,'Annex 2 Designated EHV charges'!$D:$O,2,0))</f>
        <v/>
      </c>
      <c r="C244" s="90" t="str">
        <f>IF($A244="","",VLOOKUP($A244,'Annex 2 Designated EHV charges'!$D:$O,3,0))</f>
        <v/>
      </c>
      <c r="D244" s="89" t="str">
        <f>IF($A244="","",VLOOKUP($A244,'Annex 2 Designated EHV charges'!$D:$O,4,0))</f>
        <v/>
      </c>
      <c r="E244" s="91" t="str">
        <f>IFERROR(IF(VLOOKUP($A244,'Annex 2 Designated EHV charges'!$D:$P,10,FALSE)=0,"",VLOOKUP($A244,'Annex 2 Designated EHV charges'!$D:$P,10,FALSE)),"")</f>
        <v/>
      </c>
      <c r="F244" s="92" t="str">
        <f>IFERROR(IF(VLOOKUP($A244,'Annex 2 Designated EHV charges'!$D:$P,11,FALSE)=0,"",VLOOKUP($A244,'Annex 2 Designated EHV charges'!$D:$P,11,FALSE)),"")</f>
        <v/>
      </c>
      <c r="G244" s="93" t="str">
        <f>IFERROR(IF(VLOOKUP($A244,'Annex 2 Designated EHV charges'!$D:$P,12,FALSE)=0,"",VLOOKUP($A244,'Annex 2 Designated EHV charges'!$D:$P,12,FALSE)),"")</f>
        <v/>
      </c>
      <c r="H244" s="93" t="str">
        <f>IFERROR(IF(VLOOKUP($A244,'Annex 2 Designated EHV charges'!$D:$P,13,FALSE)=0,"",VLOOKUP($A244,'Annex 2 Designated EHV charges'!$D:$P,13,FALSE)),"")</f>
        <v/>
      </c>
    </row>
    <row r="245" spans="1:8" x14ac:dyDescent="0.25">
      <c r="A245" s="90" t="str">
        <f t="array" ref="A245">IFERROR(INDEX('Annex 2 Designated EHV charges'!$D$12:$D$12, MATCH(0, IF(ISBLANK('Annex 2 Designated EHV charges'!$D$12:$D$12),1, COUNTIF(A$5:$A244, 'Annex 2 Designated EHV charges'!$D$12:$D$12)), 0)),"")</f>
        <v/>
      </c>
      <c r="B245" s="89" t="str">
        <f>IF($A245="","",VLOOKUP($A245,'Annex 2 Designated EHV charges'!$D:$O,2,0))</f>
        <v/>
      </c>
      <c r="C245" s="90" t="str">
        <f>IF($A245="","",VLOOKUP($A245,'Annex 2 Designated EHV charges'!$D:$O,3,0))</f>
        <v/>
      </c>
      <c r="D245" s="89" t="str">
        <f>IF($A245="","",VLOOKUP($A245,'Annex 2 Designated EHV charges'!$D:$O,4,0))</f>
        <v/>
      </c>
      <c r="E245" s="91" t="str">
        <f>IFERROR(IF(VLOOKUP($A245,'Annex 2 Designated EHV charges'!$D:$P,10,FALSE)=0,"",VLOOKUP($A245,'Annex 2 Designated EHV charges'!$D:$P,10,FALSE)),"")</f>
        <v/>
      </c>
      <c r="F245" s="92" t="str">
        <f>IFERROR(IF(VLOOKUP($A245,'Annex 2 Designated EHV charges'!$D:$P,11,FALSE)=0,"",VLOOKUP($A245,'Annex 2 Designated EHV charges'!$D:$P,11,FALSE)),"")</f>
        <v/>
      </c>
      <c r="G245" s="93" t="str">
        <f>IFERROR(IF(VLOOKUP($A245,'Annex 2 Designated EHV charges'!$D:$P,12,FALSE)=0,"",VLOOKUP($A245,'Annex 2 Designated EHV charges'!$D:$P,12,FALSE)),"")</f>
        <v/>
      </c>
      <c r="H245" s="93" t="str">
        <f>IFERROR(IF(VLOOKUP($A245,'Annex 2 Designated EHV charges'!$D:$P,13,FALSE)=0,"",VLOOKUP($A245,'Annex 2 Designated EHV charges'!$D:$P,13,FALSE)),"")</f>
        <v/>
      </c>
    </row>
    <row r="246" spans="1:8" x14ac:dyDescent="0.25">
      <c r="A246" s="90" t="str">
        <f t="array" ref="A246">IFERROR(INDEX('Annex 2 Designated EHV charges'!$D$12:$D$12, MATCH(0, IF(ISBLANK('Annex 2 Designated EHV charges'!$D$12:$D$12),1, COUNTIF(A$5:$A245, 'Annex 2 Designated EHV charges'!$D$12:$D$12)), 0)),"")</f>
        <v/>
      </c>
      <c r="B246" s="89" t="str">
        <f>IF($A246="","",VLOOKUP($A246,'Annex 2 Designated EHV charges'!$D:$O,2,0))</f>
        <v/>
      </c>
      <c r="C246" s="90" t="str">
        <f>IF($A246="","",VLOOKUP($A246,'Annex 2 Designated EHV charges'!$D:$O,3,0))</f>
        <v/>
      </c>
      <c r="D246" s="89" t="str">
        <f>IF($A246="","",VLOOKUP($A246,'Annex 2 Designated EHV charges'!$D:$O,4,0))</f>
        <v/>
      </c>
      <c r="E246" s="91" t="str">
        <f>IFERROR(IF(VLOOKUP($A246,'Annex 2 Designated EHV charges'!$D:$P,10,FALSE)=0,"",VLOOKUP($A246,'Annex 2 Designated EHV charges'!$D:$P,10,FALSE)),"")</f>
        <v/>
      </c>
      <c r="F246" s="92" t="str">
        <f>IFERROR(IF(VLOOKUP($A246,'Annex 2 Designated EHV charges'!$D:$P,11,FALSE)=0,"",VLOOKUP($A246,'Annex 2 Designated EHV charges'!$D:$P,11,FALSE)),"")</f>
        <v/>
      </c>
      <c r="G246" s="93" t="str">
        <f>IFERROR(IF(VLOOKUP($A246,'Annex 2 Designated EHV charges'!$D:$P,12,FALSE)=0,"",VLOOKUP($A246,'Annex 2 Designated EHV charges'!$D:$P,12,FALSE)),"")</f>
        <v/>
      </c>
      <c r="H246" s="93" t="str">
        <f>IFERROR(IF(VLOOKUP($A246,'Annex 2 Designated EHV charges'!$D:$P,13,FALSE)=0,"",VLOOKUP($A246,'Annex 2 Designated EHV charges'!$D:$P,13,FALSE)),"")</f>
        <v/>
      </c>
    </row>
    <row r="247" spans="1:8" x14ac:dyDescent="0.25">
      <c r="A247" s="90" t="str">
        <f t="array" ref="A247">IFERROR(INDEX('Annex 2 Designated EHV charges'!$D$12:$D$12, MATCH(0, IF(ISBLANK('Annex 2 Designated EHV charges'!$D$12:$D$12),1, COUNTIF(A$5:$A246, 'Annex 2 Designated EHV charges'!$D$12:$D$12)), 0)),"")</f>
        <v/>
      </c>
      <c r="B247" s="89" t="str">
        <f>IF($A247="","",VLOOKUP($A247,'Annex 2 Designated EHV charges'!$D:$O,2,0))</f>
        <v/>
      </c>
      <c r="C247" s="90" t="str">
        <f>IF($A247="","",VLOOKUP($A247,'Annex 2 Designated EHV charges'!$D:$O,3,0))</f>
        <v/>
      </c>
      <c r="D247" s="89" t="str">
        <f>IF($A247="","",VLOOKUP($A247,'Annex 2 Designated EHV charges'!$D:$O,4,0))</f>
        <v/>
      </c>
      <c r="E247" s="91" t="str">
        <f>IFERROR(IF(VLOOKUP($A247,'Annex 2 Designated EHV charges'!$D:$P,10,FALSE)=0,"",VLOOKUP($A247,'Annex 2 Designated EHV charges'!$D:$P,10,FALSE)),"")</f>
        <v/>
      </c>
      <c r="F247" s="92" t="str">
        <f>IFERROR(IF(VLOOKUP($A247,'Annex 2 Designated EHV charges'!$D:$P,11,FALSE)=0,"",VLOOKUP($A247,'Annex 2 Designated EHV charges'!$D:$P,11,FALSE)),"")</f>
        <v/>
      </c>
      <c r="G247" s="93" t="str">
        <f>IFERROR(IF(VLOOKUP($A247,'Annex 2 Designated EHV charges'!$D:$P,12,FALSE)=0,"",VLOOKUP($A247,'Annex 2 Designated EHV charges'!$D:$P,12,FALSE)),"")</f>
        <v/>
      </c>
      <c r="H247" s="93" t="str">
        <f>IFERROR(IF(VLOOKUP($A247,'Annex 2 Designated EHV charges'!$D:$P,13,FALSE)=0,"",VLOOKUP($A247,'Annex 2 Designated EHV charges'!$D:$P,13,FALSE)),"")</f>
        <v/>
      </c>
    </row>
    <row r="248" spans="1:8" x14ac:dyDescent="0.25">
      <c r="A248" s="90" t="str">
        <f t="array" ref="A248">IFERROR(INDEX('Annex 2 Designated EHV charges'!$D$12:$D$12, MATCH(0, IF(ISBLANK('Annex 2 Designated EHV charges'!$D$12:$D$12),1, COUNTIF(A$5:$A247, 'Annex 2 Designated EHV charges'!$D$12:$D$12)), 0)),"")</f>
        <v/>
      </c>
      <c r="B248" s="89" t="str">
        <f>IF($A248="","",VLOOKUP($A248,'Annex 2 Designated EHV charges'!$D:$O,2,0))</f>
        <v/>
      </c>
      <c r="C248" s="90" t="str">
        <f>IF($A248="","",VLOOKUP($A248,'Annex 2 Designated EHV charges'!$D:$O,3,0))</f>
        <v/>
      </c>
      <c r="D248" s="89" t="str">
        <f>IF($A248="","",VLOOKUP($A248,'Annex 2 Designated EHV charges'!$D:$O,4,0))</f>
        <v/>
      </c>
      <c r="E248" s="91" t="str">
        <f>IFERROR(IF(VLOOKUP($A248,'Annex 2 Designated EHV charges'!$D:$P,10,FALSE)=0,"",VLOOKUP($A248,'Annex 2 Designated EHV charges'!$D:$P,10,FALSE)),"")</f>
        <v/>
      </c>
      <c r="F248" s="92" t="str">
        <f>IFERROR(IF(VLOOKUP($A248,'Annex 2 Designated EHV charges'!$D:$P,11,FALSE)=0,"",VLOOKUP($A248,'Annex 2 Designated EHV charges'!$D:$P,11,FALSE)),"")</f>
        <v/>
      </c>
      <c r="G248" s="93" t="str">
        <f>IFERROR(IF(VLOOKUP($A248,'Annex 2 Designated EHV charges'!$D:$P,12,FALSE)=0,"",VLOOKUP($A248,'Annex 2 Designated EHV charges'!$D:$P,12,FALSE)),"")</f>
        <v/>
      </c>
      <c r="H248" s="93" t="str">
        <f>IFERROR(IF(VLOOKUP($A248,'Annex 2 Designated EHV charges'!$D:$P,13,FALSE)=0,"",VLOOKUP($A248,'Annex 2 Designated EHV charges'!$D:$P,13,FALSE)),"")</f>
        <v/>
      </c>
    </row>
    <row r="249" spans="1:8" x14ac:dyDescent="0.25">
      <c r="A249" s="90" t="str">
        <f t="array" ref="A249">IFERROR(INDEX('Annex 2 Designated EHV charges'!$D$12:$D$12, MATCH(0, IF(ISBLANK('Annex 2 Designated EHV charges'!$D$12:$D$12),1, COUNTIF(A$5:$A248, 'Annex 2 Designated EHV charges'!$D$12:$D$12)), 0)),"")</f>
        <v/>
      </c>
      <c r="B249" s="89" t="str">
        <f>IF($A249="","",VLOOKUP($A249,'Annex 2 Designated EHV charges'!$D:$O,2,0))</f>
        <v/>
      </c>
      <c r="C249" s="90" t="str">
        <f>IF($A249="","",VLOOKUP($A249,'Annex 2 Designated EHV charges'!$D:$O,3,0))</f>
        <v/>
      </c>
      <c r="D249" s="89" t="str">
        <f>IF($A249="","",VLOOKUP($A249,'Annex 2 Designated EHV charges'!$D:$O,4,0))</f>
        <v/>
      </c>
      <c r="E249" s="91" t="str">
        <f>IFERROR(IF(VLOOKUP($A249,'Annex 2 Designated EHV charges'!$D:$P,10,FALSE)=0,"",VLOOKUP($A249,'Annex 2 Designated EHV charges'!$D:$P,10,FALSE)),"")</f>
        <v/>
      </c>
      <c r="F249" s="92" t="str">
        <f>IFERROR(IF(VLOOKUP($A249,'Annex 2 Designated EHV charges'!$D:$P,11,FALSE)=0,"",VLOOKUP($A249,'Annex 2 Designated EHV charges'!$D:$P,11,FALSE)),"")</f>
        <v/>
      </c>
      <c r="G249" s="93" t="str">
        <f>IFERROR(IF(VLOOKUP($A249,'Annex 2 Designated EHV charges'!$D:$P,12,FALSE)=0,"",VLOOKUP($A249,'Annex 2 Designated EHV charges'!$D:$P,12,FALSE)),"")</f>
        <v/>
      </c>
      <c r="H249" s="93" t="str">
        <f>IFERROR(IF(VLOOKUP($A249,'Annex 2 Designated EHV charges'!$D:$P,13,FALSE)=0,"",VLOOKUP($A249,'Annex 2 Designated EHV charges'!$D:$P,13,FALSE)),"")</f>
        <v/>
      </c>
    </row>
    <row r="250" spans="1:8" x14ac:dyDescent="0.25">
      <c r="A250" s="90" t="str">
        <f t="array" ref="A250">IFERROR(INDEX('Annex 2 Designated EHV charges'!$D$12:$D$12, MATCH(0, IF(ISBLANK('Annex 2 Designated EHV charges'!$D$12:$D$12),1, COUNTIF(A$5:$A249, 'Annex 2 Designated EHV charges'!$D$12:$D$12)), 0)),"")</f>
        <v/>
      </c>
      <c r="B250" s="89" t="str">
        <f>IF($A250="","",VLOOKUP($A250,'Annex 2 Designated EHV charges'!$D:$O,2,0))</f>
        <v/>
      </c>
      <c r="C250" s="90" t="str">
        <f>IF($A250="","",VLOOKUP($A250,'Annex 2 Designated EHV charges'!$D:$O,3,0))</f>
        <v/>
      </c>
      <c r="D250" s="89" t="str">
        <f>IF($A250="","",VLOOKUP($A250,'Annex 2 Designated EHV charges'!$D:$O,4,0))</f>
        <v/>
      </c>
      <c r="E250" s="91" t="str">
        <f>IFERROR(IF(VLOOKUP($A250,'Annex 2 Designated EHV charges'!$D:$P,10,FALSE)=0,"",VLOOKUP($A250,'Annex 2 Designated EHV charges'!$D:$P,10,FALSE)),"")</f>
        <v/>
      </c>
      <c r="F250" s="92" t="str">
        <f>IFERROR(IF(VLOOKUP($A250,'Annex 2 Designated EHV charges'!$D:$P,11,FALSE)=0,"",VLOOKUP($A250,'Annex 2 Designated EHV charges'!$D:$P,11,FALSE)),"")</f>
        <v/>
      </c>
      <c r="G250" s="93" t="str">
        <f>IFERROR(IF(VLOOKUP($A250,'Annex 2 Designated EHV charges'!$D:$P,12,FALSE)=0,"",VLOOKUP($A250,'Annex 2 Designated EHV charges'!$D:$P,12,FALSE)),"")</f>
        <v/>
      </c>
      <c r="H250" s="93" t="str">
        <f>IFERROR(IF(VLOOKUP($A250,'Annex 2 Designated EHV charges'!$D:$P,13,FALSE)=0,"",VLOOKUP($A250,'Annex 2 Designated EHV charges'!$D:$P,13,FALSE)),"")</f>
        <v/>
      </c>
    </row>
    <row r="251" spans="1:8" x14ac:dyDescent="0.25">
      <c r="A251" s="90" t="str">
        <f t="array" ref="A251">IFERROR(INDEX('Annex 2 Designated EHV charges'!$D$12:$D$12, MATCH(0, IF(ISBLANK('Annex 2 Designated EHV charges'!$D$12:$D$12),1, COUNTIF(A$5:$A250, 'Annex 2 Designated EHV charges'!$D$12:$D$12)), 0)),"")</f>
        <v/>
      </c>
      <c r="B251" s="89" t="str">
        <f>IF($A251="","",VLOOKUP($A251,'Annex 2 Designated EHV charges'!$D:$O,2,0))</f>
        <v/>
      </c>
      <c r="C251" s="90" t="str">
        <f>IF($A251="","",VLOOKUP($A251,'Annex 2 Designated EHV charges'!$D:$O,3,0))</f>
        <v/>
      </c>
      <c r="D251" s="89" t="str">
        <f>IF($A251="","",VLOOKUP($A251,'Annex 2 Designated EHV charges'!$D:$O,4,0))</f>
        <v/>
      </c>
      <c r="E251" s="91" t="str">
        <f>IFERROR(IF(VLOOKUP($A251,'Annex 2 Designated EHV charges'!$D:$P,10,FALSE)=0,"",VLOOKUP($A251,'Annex 2 Designated EHV charges'!$D:$P,10,FALSE)),"")</f>
        <v/>
      </c>
      <c r="F251" s="92" t="str">
        <f>IFERROR(IF(VLOOKUP($A251,'Annex 2 Designated EHV charges'!$D:$P,11,FALSE)=0,"",VLOOKUP($A251,'Annex 2 Designated EHV charges'!$D:$P,11,FALSE)),"")</f>
        <v/>
      </c>
      <c r="G251" s="93" t="str">
        <f>IFERROR(IF(VLOOKUP($A251,'Annex 2 Designated EHV charges'!$D:$P,12,FALSE)=0,"",VLOOKUP($A251,'Annex 2 Designated EHV charges'!$D:$P,12,FALSE)),"")</f>
        <v/>
      </c>
      <c r="H251" s="93" t="str">
        <f>IFERROR(IF(VLOOKUP($A251,'Annex 2 Designated EHV charges'!$D:$P,13,FALSE)=0,"",VLOOKUP($A251,'Annex 2 Designated EHV charges'!$D:$P,13,FALSE)),"")</f>
        <v/>
      </c>
    </row>
    <row r="252" spans="1:8" x14ac:dyDescent="0.25">
      <c r="A252" s="90" t="str">
        <f t="array" ref="A252">IFERROR(INDEX('Annex 2 Designated EHV charges'!$D$12:$D$12, MATCH(0, IF(ISBLANK('Annex 2 Designated EHV charges'!$D$12:$D$12),1, COUNTIF(A$5:$A251, 'Annex 2 Designated EHV charges'!$D$12:$D$12)), 0)),"")</f>
        <v/>
      </c>
      <c r="B252" s="89" t="str">
        <f>IF($A252="","",VLOOKUP($A252,'Annex 2 Designated EHV charges'!$D:$O,2,0))</f>
        <v/>
      </c>
      <c r="C252" s="90" t="str">
        <f>IF($A252="","",VLOOKUP($A252,'Annex 2 Designated EHV charges'!$D:$O,3,0))</f>
        <v/>
      </c>
      <c r="D252" s="89" t="str">
        <f>IF($A252="","",VLOOKUP($A252,'Annex 2 Designated EHV charges'!$D:$O,4,0))</f>
        <v/>
      </c>
      <c r="E252" s="91" t="str">
        <f>IFERROR(IF(VLOOKUP($A252,'Annex 2 Designated EHV charges'!$D:$P,10,FALSE)=0,"",VLOOKUP($A252,'Annex 2 Designated EHV charges'!$D:$P,10,FALSE)),"")</f>
        <v/>
      </c>
      <c r="F252" s="92" t="str">
        <f>IFERROR(IF(VLOOKUP($A252,'Annex 2 Designated EHV charges'!$D:$P,11,FALSE)=0,"",VLOOKUP($A252,'Annex 2 Designated EHV charges'!$D:$P,11,FALSE)),"")</f>
        <v/>
      </c>
      <c r="G252" s="93" t="str">
        <f>IFERROR(IF(VLOOKUP($A252,'Annex 2 Designated EHV charges'!$D:$P,12,FALSE)=0,"",VLOOKUP($A252,'Annex 2 Designated EHV charges'!$D:$P,12,FALSE)),"")</f>
        <v/>
      </c>
      <c r="H252" s="93" t="str">
        <f>IFERROR(IF(VLOOKUP($A252,'Annex 2 Designated EHV charges'!$D:$P,13,FALSE)=0,"",VLOOKUP($A252,'Annex 2 Designated EHV charges'!$D:$P,13,FALSE)),"")</f>
        <v/>
      </c>
    </row>
    <row r="253" spans="1:8" x14ac:dyDescent="0.25">
      <c r="A253" s="90" t="str">
        <f t="array" ref="A253">IFERROR(INDEX('Annex 2 Designated EHV charges'!$D$12:$D$12, MATCH(0, IF(ISBLANK('Annex 2 Designated EHV charges'!$D$12:$D$12),1, COUNTIF(A$5:$A252, 'Annex 2 Designated EHV charges'!$D$12:$D$12)), 0)),"")</f>
        <v/>
      </c>
      <c r="B253" s="89" t="str">
        <f>IF($A253="","",VLOOKUP($A253,'Annex 2 Designated EHV charges'!$D:$O,2,0))</f>
        <v/>
      </c>
      <c r="C253" s="90" t="str">
        <f>IF($A253="","",VLOOKUP($A253,'Annex 2 Designated EHV charges'!$D:$O,3,0))</f>
        <v/>
      </c>
      <c r="D253" s="89" t="str">
        <f>IF($A253="","",VLOOKUP($A253,'Annex 2 Designated EHV charges'!$D:$O,4,0))</f>
        <v/>
      </c>
      <c r="E253" s="91" t="str">
        <f>IFERROR(IF(VLOOKUP($A253,'Annex 2 Designated EHV charges'!$D:$P,10,FALSE)=0,"",VLOOKUP($A253,'Annex 2 Designated EHV charges'!$D:$P,10,FALSE)),"")</f>
        <v/>
      </c>
      <c r="F253" s="92" t="str">
        <f>IFERROR(IF(VLOOKUP($A253,'Annex 2 Designated EHV charges'!$D:$P,11,FALSE)=0,"",VLOOKUP($A253,'Annex 2 Designated EHV charges'!$D:$P,11,FALSE)),"")</f>
        <v/>
      </c>
      <c r="G253" s="93" t="str">
        <f>IFERROR(IF(VLOOKUP($A253,'Annex 2 Designated EHV charges'!$D:$P,12,FALSE)=0,"",VLOOKUP($A253,'Annex 2 Designated EHV charges'!$D:$P,12,FALSE)),"")</f>
        <v/>
      </c>
      <c r="H253" s="93" t="str">
        <f>IFERROR(IF(VLOOKUP($A253,'Annex 2 Designated EHV charges'!$D:$P,13,FALSE)=0,"",VLOOKUP($A253,'Annex 2 Designated EHV charges'!$D:$P,13,FALSE)),"")</f>
        <v/>
      </c>
    </row>
    <row r="254" spans="1:8" x14ac:dyDescent="0.25">
      <c r="A254" s="90" t="str">
        <f t="array" ref="A254">IFERROR(INDEX('Annex 2 Designated EHV charges'!$D$12:$D$12, MATCH(0, IF(ISBLANK('Annex 2 Designated EHV charges'!$D$12:$D$12),1, COUNTIF(A$5:$A253, 'Annex 2 Designated EHV charges'!$D$12:$D$12)), 0)),"")</f>
        <v/>
      </c>
      <c r="B254" s="89" t="str">
        <f>IF($A254="","",VLOOKUP($A254,'Annex 2 Designated EHV charges'!$D:$O,2,0))</f>
        <v/>
      </c>
      <c r="C254" s="90" t="str">
        <f>IF($A254="","",VLOOKUP($A254,'Annex 2 Designated EHV charges'!$D:$O,3,0))</f>
        <v/>
      </c>
      <c r="D254" s="89" t="str">
        <f>IF($A254="","",VLOOKUP($A254,'Annex 2 Designated EHV charges'!$D:$O,4,0))</f>
        <v/>
      </c>
      <c r="E254" s="91" t="str">
        <f>IFERROR(IF(VLOOKUP($A254,'Annex 2 Designated EHV charges'!$D:$P,10,FALSE)=0,"",VLOOKUP($A254,'Annex 2 Designated EHV charges'!$D:$P,10,FALSE)),"")</f>
        <v/>
      </c>
      <c r="F254" s="92" t="str">
        <f>IFERROR(IF(VLOOKUP($A254,'Annex 2 Designated EHV charges'!$D:$P,11,FALSE)=0,"",VLOOKUP($A254,'Annex 2 Designated EHV charges'!$D:$P,11,FALSE)),"")</f>
        <v/>
      </c>
      <c r="G254" s="93" t="str">
        <f>IFERROR(IF(VLOOKUP($A254,'Annex 2 Designated EHV charges'!$D:$P,12,FALSE)=0,"",VLOOKUP($A254,'Annex 2 Designated EHV charges'!$D:$P,12,FALSE)),"")</f>
        <v/>
      </c>
      <c r="H254" s="93" t="str">
        <f>IFERROR(IF(VLOOKUP($A254,'Annex 2 Designated EHV charges'!$D:$P,13,FALSE)=0,"",VLOOKUP($A254,'Annex 2 Designated EHV charges'!$D:$P,13,FALSE)),"")</f>
        <v/>
      </c>
    </row>
    <row r="255" spans="1:8" x14ac:dyDescent="0.25">
      <c r="A255" s="90" t="str">
        <f t="array" ref="A255">IFERROR(INDEX('Annex 2 Designated EHV charges'!$D$12:$D$12, MATCH(0, IF(ISBLANK('Annex 2 Designated EHV charges'!$D$12:$D$12),1, COUNTIF(A$5:$A254, 'Annex 2 Designated EHV charges'!$D$12:$D$12)), 0)),"")</f>
        <v/>
      </c>
      <c r="B255" s="89" t="str">
        <f>IF($A255="","",VLOOKUP($A255,'Annex 2 Designated EHV charges'!$D:$O,2,0))</f>
        <v/>
      </c>
      <c r="C255" s="90" t="str">
        <f>IF($A255="","",VLOOKUP($A255,'Annex 2 Designated EHV charges'!$D:$O,3,0))</f>
        <v/>
      </c>
      <c r="D255" s="89" t="str">
        <f>IF($A255="","",VLOOKUP($A255,'Annex 2 Designated EHV charges'!$D:$O,4,0))</f>
        <v/>
      </c>
      <c r="E255" s="91" t="str">
        <f>IFERROR(IF(VLOOKUP($A255,'Annex 2 Designated EHV charges'!$D:$P,10,FALSE)=0,"",VLOOKUP($A255,'Annex 2 Designated EHV charges'!$D:$P,10,FALSE)),"")</f>
        <v/>
      </c>
      <c r="F255" s="92" t="str">
        <f>IFERROR(IF(VLOOKUP($A255,'Annex 2 Designated EHV charges'!$D:$P,11,FALSE)=0,"",VLOOKUP($A255,'Annex 2 Designated EHV charges'!$D:$P,11,FALSE)),"")</f>
        <v/>
      </c>
      <c r="G255" s="93" t="str">
        <f>IFERROR(IF(VLOOKUP($A255,'Annex 2 Designated EHV charges'!$D:$P,12,FALSE)=0,"",VLOOKUP($A255,'Annex 2 Designated EHV charges'!$D:$P,12,FALSE)),"")</f>
        <v/>
      </c>
      <c r="H255" s="93" t="str">
        <f>IFERROR(IF(VLOOKUP($A255,'Annex 2 Designated EHV charges'!$D:$P,13,FALSE)=0,"",VLOOKUP($A255,'Annex 2 Designated EHV charges'!$D:$P,13,FALSE)),"")</f>
        <v/>
      </c>
    </row>
    <row r="256" spans="1:8" x14ac:dyDescent="0.25">
      <c r="A256" s="90" t="str">
        <f t="array" ref="A256">IFERROR(INDEX('Annex 2 Designated EHV charges'!$D$12:$D$12, MATCH(0, IF(ISBLANK('Annex 2 Designated EHV charges'!$D$12:$D$12),1, COUNTIF(A$5:$A255, 'Annex 2 Designated EHV charges'!$D$12:$D$12)), 0)),"")</f>
        <v/>
      </c>
      <c r="B256" s="89" t="str">
        <f>IF($A256="","",VLOOKUP($A256,'Annex 2 Designated EHV charges'!$D:$O,2,0))</f>
        <v/>
      </c>
      <c r="C256" s="90" t="str">
        <f>IF($A256="","",VLOOKUP($A256,'Annex 2 Designated EHV charges'!$D:$O,3,0))</f>
        <v/>
      </c>
      <c r="D256" s="89" t="str">
        <f>IF($A256="","",VLOOKUP($A256,'Annex 2 Designated EHV charges'!$D:$O,4,0))</f>
        <v/>
      </c>
      <c r="E256" s="91" t="str">
        <f>IFERROR(IF(VLOOKUP($A256,'Annex 2 Designated EHV charges'!$D:$P,10,FALSE)=0,"",VLOOKUP($A256,'Annex 2 Designated EHV charges'!$D:$P,10,FALSE)),"")</f>
        <v/>
      </c>
      <c r="F256" s="92" t="str">
        <f>IFERROR(IF(VLOOKUP($A256,'Annex 2 Designated EHV charges'!$D:$P,11,FALSE)=0,"",VLOOKUP($A256,'Annex 2 Designated EHV charges'!$D:$P,11,FALSE)),"")</f>
        <v/>
      </c>
      <c r="G256" s="93" t="str">
        <f>IFERROR(IF(VLOOKUP($A256,'Annex 2 Designated EHV charges'!$D:$P,12,FALSE)=0,"",VLOOKUP($A256,'Annex 2 Designated EHV charges'!$D:$P,12,FALSE)),"")</f>
        <v/>
      </c>
      <c r="H256" s="93" t="str">
        <f>IFERROR(IF(VLOOKUP($A256,'Annex 2 Designated EHV charges'!$D:$P,13,FALSE)=0,"",VLOOKUP($A256,'Annex 2 Designated EHV charges'!$D:$P,13,FALSE)),"")</f>
        <v/>
      </c>
    </row>
    <row r="257" spans="1:8" x14ac:dyDescent="0.25">
      <c r="A257" s="90" t="str">
        <f t="array" ref="A257">IFERROR(INDEX('Annex 2 Designated EHV charges'!$D$12:$D$12, MATCH(0, IF(ISBLANK('Annex 2 Designated EHV charges'!$D$12:$D$12),1, COUNTIF(A$5:$A256, 'Annex 2 Designated EHV charges'!$D$12:$D$12)), 0)),"")</f>
        <v/>
      </c>
      <c r="B257" s="89" t="str">
        <f>IF($A257="","",VLOOKUP($A257,'Annex 2 Designated EHV charges'!$D:$O,2,0))</f>
        <v/>
      </c>
      <c r="C257" s="90" t="str">
        <f>IF($A257="","",VLOOKUP($A257,'Annex 2 Designated EHV charges'!$D:$O,3,0))</f>
        <v/>
      </c>
      <c r="D257" s="89" t="str">
        <f>IF($A257="","",VLOOKUP($A257,'Annex 2 Designated EHV charges'!$D:$O,4,0))</f>
        <v/>
      </c>
      <c r="E257" s="91" t="str">
        <f>IFERROR(IF(VLOOKUP($A257,'Annex 2 Designated EHV charges'!$D:$P,10,FALSE)=0,"",VLOOKUP($A257,'Annex 2 Designated EHV charges'!$D:$P,10,FALSE)),"")</f>
        <v/>
      </c>
      <c r="F257" s="92" t="str">
        <f>IFERROR(IF(VLOOKUP($A257,'Annex 2 Designated EHV charges'!$D:$P,11,FALSE)=0,"",VLOOKUP($A257,'Annex 2 Designated EHV charges'!$D:$P,11,FALSE)),"")</f>
        <v/>
      </c>
      <c r="G257" s="93" t="str">
        <f>IFERROR(IF(VLOOKUP($A257,'Annex 2 Designated EHV charges'!$D:$P,12,FALSE)=0,"",VLOOKUP($A257,'Annex 2 Designated EHV charges'!$D:$P,12,FALSE)),"")</f>
        <v/>
      </c>
      <c r="H257" s="93" t="str">
        <f>IFERROR(IF(VLOOKUP($A257,'Annex 2 Designated EHV charges'!$D:$P,13,FALSE)=0,"",VLOOKUP($A257,'Annex 2 Designated EHV charges'!$D:$P,13,FALSE)),"")</f>
        <v/>
      </c>
    </row>
    <row r="258" spans="1:8" x14ac:dyDescent="0.25">
      <c r="A258" s="90" t="str">
        <f t="array" ref="A258">IFERROR(INDEX('Annex 2 Designated EHV charges'!$D$12:$D$12, MATCH(0, IF(ISBLANK('Annex 2 Designated EHV charges'!$D$12:$D$12),1, COUNTIF(A$5:$A257, 'Annex 2 Designated EHV charges'!$D$12:$D$12)), 0)),"")</f>
        <v/>
      </c>
      <c r="B258" s="89" t="str">
        <f>IF($A258="","",VLOOKUP($A258,'Annex 2 Designated EHV charges'!$D:$O,2,0))</f>
        <v/>
      </c>
      <c r="C258" s="90" t="str">
        <f>IF($A258="","",VLOOKUP($A258,'Annex 2 Designated EHV charges'!$D:$O,3,0))</f>
        <v/>
      </c>
      <c r="D258" s="89" t="str">
        <f>IF($A258="","",VLOOKUP($A258,'Annex 2 Designated EHV charges'!$D:$O,4,0))</f>
        <v/>
      </c>
      <c r="E258" s="91" t="str">
        <f>IFERROR(IF(VLOOKUP($A258,'Annex 2 Designated EHV charges'!$D:$P,10,FALSE)=0,"",VLOOKUP($A258,'Annex 2 Designated EHV charges'!$D:$P,10,FALSE)),"")</f>
        <v/>
      </c>
      <c r="F258" s="92" t="str">
        <f>IFERROR(IF(VLOOKUP($A258,'Annex 2 Designated EHV charges'!$D:$P,11,FALSE)=0,"",VLOOKUP($A258,'Annex 2 Designated EHV charges'!$D:$P,11,FALSE)),"")</f>
        <v/>
      </c>
      <c r="G258" s="93" t="str">
        <f>IFERROR(IF(VLOOKUP($A258,'Annex 2 Designated EHV charges'!$D:$P,12,FALSE)=0,"",VLOOKUP($A258,'Annex 2 Designated EHV charges'!$D:$P,12,FALSE)),"")</f>
        <v/>
      </c>
      <c r="H258" s="93" t="str">
        <f>IFERROR(IF(VLOOKUP($A258,'Annex 2 Designated EHV charges'!$D:$P,13,FALSE)=0,"",VLOOKUP($A258,'Annex 2 Designated EHV charges'!$D:$P,13,FALSE)),"")</f>
        <v/>
      </c>
    </row>
    <row r="259" spans="1:8" x14ac:dyDescent="0.25">
      <c r="A259" s="90" t="str">
        <f t="array" ref="A259">IFERROR(INDEX('Annex 2 Designated EHV charges'!$D$12:$D$12, MATCH(0, IF(ISBLANK('Annex 2 Designated EHV charges'!$D$12:$D$12),1, COUNTIF(A$5:$A258, 'Annex 2 Designated EHV charges'!$D$12:$D$12)), 0)),"")</f>
        <v/>
      </c>
      <c r="B259" s="89" t="str">
        <f>IF($A259="","",VLOOKUP($A259,'Annex 2 Designated EHV charges'!$D:$O,2,0))</f>
        <v/>
      </c>
      <c r="C259" s="90" t="str">
        <f>IF($A259="","",VLOOKUP($A259,'Annex 2 Designated EHV charges'!$D:$O,3,0))</f>
        <v/>
      </c>
      <c r="D259" s="89" t="str">
        <f>IF($A259="","",VLOOKUP($A259,'Annex 2 Designated EHV charges'!$D:$O,4,0))</f>
        <v/>
      </c>
      <c r="E259" s="91" t="str">
        <f>IFERROR(IF(VLOOKUP($A259,'Annex 2 Designated EHV charges'!$D:$P,10,FALSE)=0,"",VLOOKUP($A259,'Annex 2 Designated EHV charges'!$D:$P,10,FALSE)),"")</f>
        <v/>
      </c>
      <c r="F259" s="92" t="str">
        <f>IFERROR(IF(VLOOKUP($A259,'Annex 2 Designated EHV charges'!$D:$P,11,FALSE)=0,"",VLOOKUP($A259,'Annex 2 Designated EHV charges'!$D:$P,11,FALSE)),"")</f>
        <v/>
      </c>
      <c r="G259" s="93" t="str">
        <f>IFERROR(IF(VLOOKUP($A259,'Annex 2 Designated EHV charges'!$D:$P,12,FALSE)=0,"",VLOOKUP($A259,'Annex 2 Designated EHV charges'!$D:$P,12,FALSE)),"")</f>
        <v/>
      </c>
      <c r="H259" s="93" t="str">
        <f>IFERROR(IF(VLOOKUP($A259,'Annex 2 Designated EHV charges'!$D:$P,13,FALSE)=0,"",VLOOKUP($A259,'Annex 2 Designated EHV charges'!$D:$P,13,FALSE)),"")</f>
        <v/>
      </c>
    </row>
    <row r="260" spans="1:8" x14ac:dyDescent="0.25">
      <c r="A260" s="90" t="str">
        <f t="array" ref="A260">IFERROR(INDEX('Annex 2 Designated EHV charges'!$D$12:$D$12, MATCH(0, IF(ISBLANK('Annex 2 Designated EHV charges'!$D$12:$D$12),1, COUNTIF(A$5:$A259, 'Annex 2 Designated EHV charges'!$D$12:$D$12)), 0)),"")</f>
        <v/>
      </c>
      <c r="B260" s="89" t="str">
        <f>IF($A260="","",VLOOKUP($A260,'Annex 2 Designated EHV charges'!$D:$O,2,0))</f>
        <v/>
      </c>
      <c r="C260" s="90" t="str">
        <f>IF($A260="","",VLOOKUP($A260,'Annex 2 Designated EHV charges'!$D:$O,3,0))</f>
        <v/>
      </c>
      <c r="D260" s="89" t="str">
        <f>IF($A260="","",VLOOKUP($A260,'Annex 2 Designated EHV charges'!$D:$O,4,0))</f>
        <v/>
      </c>
      <c r="E260" s="91" t="str">
        <f>IFERROR(IF(VLOOKUP($A260,'Annex 2 Designated EHV charges'!$D:$P,10,FALSE)=0,"",VLOOKUP($A260,'Annex 2 Designated EHV charges'!$D:$P,10,FALSE)),"")</f>
        <v/>
      </c>
      <c r="F260" s="92" t="str">
        <f>IFERROR(IF(VLOOKUP($A260,'Annex 2 Designated EHV charges'!$D:$P,11,FALSE)=0,"",VLOOKUP($A260,'Annex 2 Designated EHV charges'!$D:$P,11,FALSE)),"")</f>
        <v/>
      </c>
      <c r="G260" s="93" t="str">
        <f>IFERROR(IF(VLOOKUP($A260,'Annex 2 Designated EHV charges'!$D:$P,12,FALSE)=0,"",VLOOKUP($A260,'Annex 2 Designated EHV charges'!$D:$P,12,FALSE)),"")</f>
        <v/>
      </c>
      <c r="H260" s="93" t="str">
        <f>IFERROR(IF(VLOOKUP($A260,'Annex 2 Designated EHV charges'!$D:$P,13,FALSE)=0,"",VLOOKUP($A260,'Annex 2 Designated EHV charges'!$D:$P,13,FALSE)),"")</f>
        <v/>
      </c>
    </row>
    <row r="261" spans="1:8" x14ac:dyDescent="0.25">
      <c r="A261" s="90" t="str">
        <f t="array" ref="A261">IFERROR(INDEX('Annex 2 Designated EHV charges'!$D$12:$D$12, MATCH(0, IF(ISBLANK('Annex 2 Designated EHV charges'!$D$12:$D$12),1, COUNTIF(A$5:$A260, 'Annex 2 Designated EHV charges'!$D$12:$D$12)), 0)),"")</f>
        <v/>
      </c>
      <c r="B261" s="89" t="str">
        <f>IF($A261="","",VLOOKUP($A261,'Annex 2 Designated EHV charges'!$D:$O,2,0))</f>
        <v/>
      </c>
      <c r="C261" s="90" t="str">
        <f>IF($A261="","",VLOOKUP($A261,'Annex 2 Designated EHV charges'!$D:$O,3,0))</f>
        <v/>
      </c>
      <c r="D261" s="89" t="str">
        <f>IF($A261="","",VLOOKUP($A261,'Annex 2 Designated EHV charges'!$D:$O,4,0))</f>
        <v/>
      </c>
      <c r="E261" s="91" t="str">
        <f>IFERROR(IF(VLOOKUP($A261,'Annex 2 Designated EHV charges'!$D:$P,10,FALSE)=0,"",VLOOKUP($A261,'Annex 2 Designated EHV charges'!$D:$P,10,FALSE)),"")</f>
        <v/>
      </c>
      <c r="F261" s="92" t="str">
        <f>IFERROR(IF(VLOOKUP($A261,'Annex 2 Designated EHV charges'!$D:$P,11,FALSE)=0,"",VLOOKUP($A261,'Annex 2 Designated EHV charges'!$D:$P,11,FALSE)),"")</f>
        <v/>
      </c>
      <c r="G261" s="93" t="str">
        <f>IFERROR(IF(VLOOKUP($A261,'Annex 2 Designated EHV charges'!$D:$P,12,FALSE)=0,"",VLOOKUP($A261,'Annex 2 Designated EHV charges'!$D:$P,12,FALSE)),"")</f>
        <v/>
      </c>
      <c r="H261" s="93" t="str">
        <f>IFERROR(IF(VLOOKUP($A261,'Annex 2 Designated EHV charges'!$D:$P,13,FALSE)=0,"",VLOOKUP($A261,'Annex 2 Designated EHV charges'!$D:$P,13,FALSE)),"")</f>
        <v/>
      </c>
    </row>
    <row r="262" spans="1:8" x14ac:dyDescent="0.25">
      <c r="A262" s="90" t="str">
        <f t="array" ref="A262">IFERROR(INDEX('Annex 2 Designated EHV charges'!$D$12:$D$12, MATCH(0, IF(ISBLANK('Annex 2 Designated EHV charges'!$D$12:$D$12),1, COUNTIF(A$5:$A261, 'Annex 2 Designated EHV charges'!$D$12:$D$12)), 0)),"")</f>
        <v/>
      </c>
      <c r="B262" s="89" t="str">
        <f>IF($A262="","",VLOOKUP($A262,'Annex 2 Designated EHV charges'!$D:$O,2,0))</f>
        <v/>
      </c>
      <c r="C262" s="90" t="str">
        <f>IF($A262="","",VLOOKUP($A262,'Annex 2 Designated EHV charges'!$D:$O,3,0))</f>
        <v/>
      </c>
      <c r="D262" s="89" t="str">
        <f>IF($A262="","",VLOOKUP($A262,'Annex 2 Designated EHV charges'!$D:$O,4,0))</f>
        <v/>
      </c>
      <c r="E262" s="91" t="str">
        <f>IFERROR(IF(VLOOKUP($A262,'Annex 2 Designated EHV charges'!$D:$P,10,FALSE)=0,"",VLOOKUP($A262,'Annex 2 Designated EHV charges'!$D:$P,10,FALSE)),"")</f>
        <v/>
      </c>
      <c r="F262" s="92" t="str">
        <f>IFERROR(IF(VLOOKUP($A262,'Annex 2 Designated EHV charges'!$D:$P,11,FALSE)=0,"",VLOOKUP($A262,'Annex 2 Designated EHV charges'!$D:$P,11,FALSE)),"")</f>
        <v/>
      </c>
      <c r="G262" s="93" t="str">
        <f>IFERROR(IF(VLOOKUP($A262,'Annex 2 Designated EHV charges'!$D:$P,12,FALSE)=0,"",VLOOKUP($A262,'Annex 2 Designated EHV charges'!$D:$P,12,FALSE)),"")</f>
        <v/>
      </c>
      <c r="H262" s="93" t="str">
        <f>IFERROR(IF(VLOOKUP($A262,'Annex 2 Designated EHV charges'!$D:$P,13,FALSE)=0,"",VLOOKUP($A262,'Annex 2 Designated EHV charges'!$D:$P,13,FALSE)),"")</f>
        <v/>
      </c>
    </row>
    <row r="263" spans="1:8" x14ac:dyDescent="0.25">
      <c r="A263" s="90" t="str">
        <f t="array" ref="A263">IFERROR(INDEX('Annex 2 Designated EHV charges'!$D$12:$D$12, MATCH(0, IF(ISBLANK('Annex 2 Designated EHV charges'!$D$12:$D$12),1, COUNTIF(A$5:$A262, 'Annex 2 Designated EHV charges'!$D$12:$D$12)), 0)),"")</f>
        <v/>
      </c>
      <c r="B263" s="89" t="str">
        <f>IF($A263="","",VLOOKUP($A263,'Annex 2 Designated EHV charges'!$D:$O,2,0))</f>
        <v/>
      </c>
      <c r="C263" s="90" t="str">
        <f>IF($A263="","",VLOOKUP($A263,'Annex 2 Designated EHV charges'!$D:$O,3,0))</f>
        <v/>
      </c>
      <c r="D263" s="89" t="str">
        <f>IF($A263="","",VLOOKUP($A263,'Annex 2 Designated EHV charges'!$D:$O,4,0))</f>
        <v/>
      </c>
      <c r="E263" s="91" t="str">
        <f>IFERROR(IF(VLOOKUP($A263,'Annex 2 Designated EHV charges'!$D:$P,10,FALSE)=0,"",VLOOKUP($A263,'Annex 2 Designated EHV charges'!$D:$P,10,FALSE)),"")</f>
        <v/>
      </c>
      <c r="F263" s="92" t="str">
        <f>IFERROR(IF(VLOOKUP($A263,'Annex 2 Designated EHV charges'!$D:$P,11,FALSE)=0,"",VLOOKUP($A263,'Annex 2 Designated EHV charges'!$D:$P,11,FALSE)),"")</f>
        <v/>
      </c>
      <c r="G263" s="93" t="str">
        <f>IFERROR(IF(VLOOKUP($A263,'Annex 2 Designated EHV charges'!$D:$P,12,FALSE)=0,"",VLOOKUP($A263,'Annex 2 Designated EHV charges'!$D:$P,12,FALSE)),"")</f>
        <v/>
      </c>
      <c r="H263" s="93" t="str">
        <f>IFERROR(IF(VLOOKUP($A263,'Annex 2 Designated EHV charges'!$D:$P,13,FALSE)=0,"",VLOOKUP($A263,'Annex 2 Designated EHV charges'!$D:$P,13,FALSE)),"")</f>
        <v/>
      </c>
    </row>
    <row r="264" spans="1:8" x14ac:dyDescent="0.25">
      <c r="A264" s="90" t="str">
        <f t="array" ref="A264">IFERROR(INDEX('Annex 2 Designated EHV charges'!$D$12:$D$12, MATCH(0, IF(ISBLANK('Annex 2 Designated EHV charges'!$D$12:$D$12),1, COUNTIF(A$5:$A263, 'Annex 2 Designated EHV charges'!$D$12:$D$12)), 0)),"")</f>
        <v/>
      </c>
      <c r="B264" s="89" t="str">
        <f>IF($A264="","",VLOOKUP($A264,'Annex 2 Designated EHV charges'!$D:$O,2,0))</f>
        <v/>
      </c>
      <c r="C264" s="90" t="str">
        <f>IF($A264="","",VLOOKUP($A264,'Annex 2 Designated EHV charges'!$D:$O,3,0))</f>
        <v/>
      </c>
      <c r="D264" s="89" t="str">
        <f>IF($A264="","",VLOOKUP($A264,'Annex 2 Designated EHV charges'!$D:$O,4,0))</f>
        <v/>
      </c>
      <c r="E264" s="91" t="str">
        <f>IFERROR(IF(VLOOKUP($A264,'Annex 2 Designated EHV charges'!$D:$P,10,FALSE)=0,"",VLOOKUP($A264,'Annex 2 Designated EHV charges'!$D:$P,10,FALSE)),"")</f>
        <v/>
      </c>
      <c r="F264" s="92" t="str">
        <f>IFERROR(IF(VLOOKUP($A264,'Annex 2 Designated EHV charges'!$D:$P,11,FALSE)=0,"",VLOOKUP($A264,'Annex 2 Designated EHV charges'!$D:$P,11,FALSE)),"")</f>
        <v/>
      </c>
      <c r="G264" s="93" t="str">
        <f>IFERROR(IF(VLOOKUP($A264,'Annex 2 Designated EHV charges'!$D:$P,12,FALSE)=0,"",VLOOKUP($A264,'Annex 2 Designated EHV charges'!$D:$P,12,FALSE)),"")</f>
        <v/>
      </c>
      <c r="H264" s="93" t="str">
        <f>IFERROR(IF(VLOOKUP($A264,'Annex 2 Designated EHV charges'!$D:$P,13,FALSE)=0,"",VLOOKUP($A264,'Annex 2 Designated EHV charges'!$D:$P,13,FALSE)),"")</f>
        <v/>
      </c>
    </row>
    <row r="265" spans="1:8" x14ac:dyDescent="0.25">
      <c r="A265" s="90" t="str">
        <f t="array" ref="A265">IFERROR(INDEX('Annex 2 Designated EHV charges'!$D$12:$D$12, MATCH(0, IF(ISBLANK('Annex 2 Designated EHV charges'!$D$12:$D$12),1, COUNTIF(A$5:$A264, 'Annex 2 Designated EHV charges'!$D$12:$D$12)), 0)),"")</f>
        <v/>
      </c>
      <c r="B265" s="89" t="str">
        <f>IF($A265="","",VLOOKUP($A265,'Annex 2 Designated EHV charges'!$D:$O,2,0))</f>
        <v/>
      </c>
      <c r="C265" s="90" t="str">
        <f>IF($A265="","",VLOOKUP($A265,'Annex 2 Designated EHV charges'!$D:$O,3,0))</f>
        <v/>
      </c>
      <c r="D265" s="89" t="str">
        <f>IF($A265="","",VLOOKUP($A265,'Annex 2 Designated EHV charges'!$D:$O,4,0))</f>
        <v/>
      </c>
      <c r="E265" s="91" t="str">
        <f>IFERROR(IF(VLOOKUP($A265,'Annex 2 Designated EHV charges'!$D:$P,10,FALSE)=0,"",VLOOKUP($A265,'Annex 2 Designated EHV charges'!$D:$P,10,FALSE)),"")</f>
        <v/>
      </c>
      <c r="F265" s="92" t="str">
        <f>IFERROR(IF(VLOOKUP($A265,'Annex 2 Designated EHV charges'!$D:$P,11,FALSE)=0,"",VLOOKUP($A265,'Annex 2 Designated EHV charges'!$D:$P,11,FALSE)),"")</f>
        <v/>
      </c>
      <c r="G265" s="93" t="str">
        <f>IFERROR(IF(VLOOKUP($A265,'Annex 2 Designated EHV charges'!$D:$P,12,FALSE)=0,"",VLOOKUP($A265,'Annex 2 Designated EHV charges'!$D:$P,12,FALSE)),"")</f>
        <v/>
      </c>
      <c r="H265" s="93" t="str">
        <f>IFERROR(IF(VLOOKUP($A265,'Annex 2 Designated EHV charges'!$D:$P,13,FALSE)=0,"",VLOOKUP($A265,'Annex 2 Designated EHV charges'!$D:$P,13,FALSE)),"")</f>
        <v/>
      </c>
    </row>
    <row r="266" spans="1:8" x14ac:dyDescent="0.25">
      <c r="A266" s="90" t="str">
        <f t="array" ref="A266">IFERROR(INDEX('Annex 2 Designated EHV charges'!$D$12:$D$12, MATCH(0, IF(ISBLANK('Annex 2 Designated EHV charges'!$D$12:$D$12),1, COUNTIF(A$5:$A265, 'Annex 2 Designated EHV charges'!$D$12:$D$12)), 0)),"")</f>
        <v/>
      </c>
      <c r="B266" s="89" t="str">
        <f>IF($A266="","",VLOOKUP($A266,'Annex 2 Designated EHV charges'!$D:$O,2,0))</f>
        <v/>
      </c>
      <c r="C266" s="90" t="str">
        <f>IF($A266="","",VLOOKUP($A266,'Annex 2 Designated EHV charges'!$D:$O,3,0))</f>
        <v/>
      </c>
      <c r="D266" s="89" t="str">
        <f>IF($A266="","",VLOOKUP($A266,'Annex 2 Designated EHV charges'!$D:$O,4,0))</f>
        <v/>
      </c>
      <c r="E266" s="91" t="str">
        <f>IFERROR(IF(VLOOKUP($A266,'Annex 2 Designated EHV charges'!$D:$P,10,FALSE)=0,"",VLOOKUP($A266,'Annex 2 Designated EHV charges'!$D:$P,10,FALSE)),"")</f>
        <v/>
      </c>
      <c r="F266" s="92" t="str">
        <f>IFERROR(IF(VLOOKUP($A266,'Annex 2 Designated EHV charges'!$D:$P,11,FALSE)=0,"",VLOOKUP($A266,'Annex 2 Designated EHV charges'!$D:$P,11,FALSE)),"")</f>
        <v/>
      </c>
      <c r="G266" s="93" t="str">
        <f>IFERROR(IF(VLOOKUP($A266,'Annex 2 Designated EHV charges'!$D:$P,12,FALSE)=0,"",VLOOKUP($A266,'Annex 2 Designated EHV charges'!$D:$P,12,FALSE)),"")</f>
        <v/>
      </c>
      <c r="H266" s="93" t="str">
        <f>IFERROR(IF(VLOOKUP($A266,'Annex 2 Designated EHV charges'!$D:$P,13,FALSE)=0,"",VLOOKUP($A266,'Annex 2 Designated EHV charges'!$D:$P,13,FALSE)),"")</f>
        <v/>
      </c>
    </row>
    <row r="267" spans="1:8" x14ac:dyDescent="0.25">
      <c r="A267" s="90" t="str">
        <f t="array" ref="A267">IFERROR(INDEX('Annex 2 Designated EHV charges'!$D$12:$D$12, MATCH(0, IF(ISBLANK('Annex 2 Designated EHV charges'!$D$12:$D$12),1, COUNTIF(A$5:$A266, 'Annex 2 Designated EHV charges'!$D$12:$D$12)), 0)),"")</f>
        <v/>
      </c>
      <c r="B267" s="89" t="str">
        <f>IF($A267="","",VLOOKUP($A267,'Annex 2 Designated EHV charges'!$D:$O,2,0))</f>
        <v/>
      </c>
      <c r="C267" s="90" t="str">
        <f>IF($A267="","",VLOOKUP($A267,'Annex 2 Designated EHV charges'!$D:$O,3,0))</f>
        <v/>
      </c>
      <c r="D267" s="89" t="str">
        <f>IF($A267="","",VLOOKUP($A267,'Annex 2 Designated EHV charges'!$D:$O,4,0))</f>
        <v/>
      </c>
      <c r="E267" s="91" t="str">
        <f>IFERROR(IF(VLOOKUP($A267,'Annex 2 Designated EHV charges'!$D:$P,10,FALSE)=0,"",VLOOKUP($A267,'Annex 2 Designated EHV charges'!$D:$P,10,FALSE)),"")</f>
        <v/>
      </c>
      <c r="F267" s="92" t="str">
        <f>IFERROR(IF(VLOOKUP($A267,'Annex 2 Designated EHV charges'!$D:$P,11,FALSE)=0,"",VLOOKUP($A267,'Annex 2 Designated EHV charges'!$D:$P,11,FALSE)),"")</f>
        <v/>
      </c>
      <c r="G267" s="93" t="str">
        <f>IFERROR(IF(VLOOKUP($A267,'Annex 2 Designated EHV charges'!$D:$P,12,FALSE)=0,"",VLOOKUP($A267,'Annex 2 Designated EHV charges'!$D:$P,12,FALSE)),"")</f>
        <v/>
      </c>
      <c r="H267" s="93" t="str">
        <f>IFERROR(IF(VLOOKUP($A267,'Annex 2 Designated EHV charges'!$D:$P,13,FALSE)=0,"",VLOOKUP($A267,'Annex 2 Designated EHV charges'!$D:$P,13,FALSE)),"")</f>
        <v/>
      </c>
    </row>
    <row r="268" spans="1:8" x14ac:dyDescent="0.25">
      <c r="A268" s="90" t="str">
        <f t="array" ref="A268">IFERROR(INDEX('Annex 2 Designated EHV charges'!$D$12:$D$12, MATCH(0, IF(ISBLANK('Annex 2 Designated EHV charges'!$D$12:$D$12),1, COUNTIF(A$5:$A267, 'Annex 2 Designated EHV charges'!$D$12:$D$12)), 0)),"")</f>
        <v/>
      </c>
      <c r="B268" s="89" t="str">
        <f>IF($A268="","",VLOOKUP($A268,'Annex 2 Designated EHV charges'!$D:$O,2,0))</f>
        <v/>
      </c>
      <c r="C268" s="90" t="str">
        <f>IF($A268="","",VLOOKUP($A268,'Annex 2 Designated EHV charges'!$D:$O,3,0))</f>
        <v/>
      </c>
      <c r="D268" s="89" t="str">
        <f>IF($A268="","",VLOOKUP($A268,'Annex 2 Designated EHV charges'!$D:$O,4,0))</f>
        <v/>
      </c>
      <c r="E268" s="91" t="str">
        <f>IFERROR(IF(VLOOKUP($A268,'Annex 2 Designated EHV charges'!$D:$P,10,FALSE)=0,"",VLOOKUP($A268,'Annex 2 Designated EHV charges'!$D:$P,10,FALSE)),"")</f>
        <v/>
      </c>
      <c r="F268" s="92" t="str">
        <f>IFERROR(IF(VLOOKUP($A268,'Annex 2 Designated EHV charges'!$D:$P,11,FALSE)=0,"",VLOOKUP($A268,'Annex 2 Designated EHV charges'!$D:$P,11,FALSE)),"")</f>
        <v/>
      </c>
      <c r="G268" s="93" t="str">
        <f>IFERROR(IF(VLOOKUP($A268,'Annex 2 Designated EHV charges'!$D:$P,12,FALSE)=0,"",VLOOKUP($A268,'Annex 2 Designated EHV charges'!$D:$P,12,FALSE)),"")</f>
        <v/>
      </c>
      <c r="H268" s="93" t="str">
        <f>IFERROR(IF(VLOOKUP($A268,'Annex 2 Designated EHV charges'!$D:$P,13,FALSE)=0,"",VLOOKUP($A268,'Annex 2 Designated EHV charges'!$D:$P,13,FALSE)),"")</f>
        <v/>
      </c>
    </row>
    <row r="269" spans="1:8" x14ac:dyDescent="0.25">
      <c r="A269" s="90" t="str">
        <f t="array" ref="A269">IFERROR(INDEX('Annex 2 Designated EHV charges'!$D$12:$D$12, MATCH(0, IF(ISBLANK('Annex 2 Designated EHV charges'!$D$12:$D$12),1, COUNTIF(A$5:$A268, 'Annex 2 Designated EHV charges'!$D$12:$D$12)), 0)),"")</f>
        <v/>
      </c>
      <c r="B269" s="89" t="str">
        <f>IF($A269="","",VLOOKUP($A269,'Annex 2 Designated EHV charges'!$D:$O,2,0))</f>
        <v/>
      </c>
      <c r="C269" s="90" t="str">
        <f>IF($A269="","",VLOOKUP($A269,'Annex 2 Designated EHV charges'!$D:$O,3,0))</f>
        <v/>
      </c>
      <c r="D269" s="89" t="str">
        <f>IF($A269="","",VLOOKUP($A269,'Annex 2 Designated EHV charges'!$D:$O,4,0))</f>
        <v/>
      </c>
      <c r="E269" s="91" t="str">
        <f>IFERROR(IF(VLOOKUP($A269,'Annex 2 Designated EHV charges'!$D:$P,10,FALSE)=0,"",VLOOKUP($A269,'Annex 2 Designated EHV charges'!$D:$P,10,FALSE)),"")</f>
        <v/>
      </c>
      <c r="F269" s="92" t="str">
        <f>IFERROR(IF(VLOOKUP($A269,'Annex 2 Designated EHV charges'!$D:$P,11,FALSE)=0,"",VLOOKUP($A269,'Annex 2 Designated EHV charges'!$D:$P,11,FALSE)),"")</f>
        <v/>
      </c>
      <c r="G269" s="93" t="str">
        <f>IFERROR(IF(VLOOKUP($A269,'Annex 2 Designated EHV charges'!$D:$P,12,FALSE)=0,"",VLOOKUP($A269,'Annex 2 Designated EHV charges'!$D:$P,12,FALSE)),"")</f>
        <v/>
      </c>
      <c r="H269" s="93" t="str">
        <f>IFERROR(IF(VLOOKUP($A269,'Annex 2 Designated EHV charges'!$D:$P,13,FALSE)=0,"",VLOOKUP($A269,'Annex 2 Designated EHV charges'!$D:$P,13,FALSE)),"")</f>
        <v/>
      </c>
    </row>
    <row r="270" spans="1:8" x14ac:dyDescent="0.25">
      <c r="A270" s="90" t="str">
        <f t="array" ref="A270">IFERROR(INDEX('Annex 2 Designated EHV charges'!$D$12:$D$12, MATCH(0, IF(ISBLANK('Annex 2 Designated EHV charges'!$D$12:$D$12),1, COUNTIF(A$5:$A269, 'Annex 2 Designated EHV charges'!$D$12:$D$12)), 0)),"")</f>
        <v/>
      </c>
      <c r="B270" s="89" t="str">
        <f>IF($A270="","",VLOOKUP($A270,'Annex 2 Designated EHV charges'!$D:$O,2,0))</f>
        <v/>
      </c>
      <c r="C270" s="90" t="str">
        <f>IF($A270="","",VLOOKUP($A270,'Annex 2 Designated EHV charges'!$D:$O,3,0))</f>
        <v/>
      </c>
      <c r="D270" s="89" t="str">
        <f>IF($A270="","",VLOOKUP($A270,'Annex 2 Designated EHV charges'!$D:$O,4,0))</f>
        <v/>
      </c>
      <c r="E270" s="91" t="str">
        <f>IFERROR(IF(VLOOKUP($A270,'Annex 2 Designated EHV charges'!$D:$P,10,FALSE)=0,"",VLOOKUP($A270,'Annex 2 Designated EHV charges'!$D:$P,10,FALSE)),"")</f>
        <v/>
      </c>
      <c r="F270" s="92" t="str">
        <f>IFERROR(IF(VLOOKUP($A270,'Annex 2 Designated EHV charges'!$D:$P,11,FALSE)=0,"",VLOOKUP($A270,'Annex 2 Designated EHV charges'!$D:$P,11,FALSE)),"")</f>
        <v/>
      </c>
      <c r="G270" s="93" t="str">
        <f>IFERROR(IF(VLOOKUP($A270,'Annex 2 Designated EHV charges'!$D:$P,12,FALSE)=0,"",VLOOKUP($A270,'Annex 2 Designated EHV charges'!$D:$P,12,FALSE)),"")</f>
        <v/>
      </c>
      <c r="H270" s="93" t="str">
        <f>IFERROR(IF(VLOOKUP($A270,'Annex 2 Designated EHV charges'!$D:$P,13,FALSE)=0,"",VLOOKUP($A270,'Annex 2 Designated EHV charges'!$D:$P,13,FALSE)),"")</f>
        <v/>
      </c>
    </row>
    <row r="271" spans="1:8" x14ac:dyDescent="0.25">
      <c r="A271" s="90" t="str">
        <f t="array" ref="A271">IFERROR(INDEX('Annex 2 Designated EHV charges'!$D$12:$D$12, MATCH(0, IF(ISBLANK('Annex 2 Designated EHV charges'!$D$12:$D$12),1, COUNTIF(A$5:$A270, 'Annex 2 Designated EHV charges'!$D$12:$D$12)), 0)),"")</f>
        <v/>
      </c>
      <c r="B271" s="89" t="str">
        <f>IF($A271="","",VLOOKUP($A271,'Annex 2 Designated EHV charges'!$D:$O,2,0))</f>
        <v/>
      </c>
      <c r="C271" s="90" t="str">
        <f>IF($A271="","",VLOOKUP($A271,'Annex 2 Designated EHV charges'!$D:$O,3,0))</f>
        <v/>
      </c>
      <c r="D271" s="89" t="str">
        <f>IF($A271="","",VLOOKUP($A271,'Annex 2 Designated EHV charges'!$D:$O,4,0))</f>
        <v/>
      </c>
      <c r="E271" s="91" t="str">
        <f>IFERROR(IF(VLOOKUP($A271,'Annex 2 Designated EHV charges'!$D:$P,10,FALSE)=0,"",VLOOKUP($A271,'Annex 2 Designated EHV charges'!$D:$P,10,FALSE)),"")</f>
        <v/>
      </c>
      <c r="F271" s="92" t="str">
        <f>IFERROR(IF(VLOOKUP($A271,'Annex 2 Designated EHV charges'!$D:$P,11,FALSE)=0,"",VLOOKUP($A271,'Annex 2 Designated EHV charges'!$D:$P,11,FALSE)),"")</f>
        <v/>
      </c>
      <c r="G271" s="93" t="str">
        <f>IFERROR(IF(VLOOKUP($A271,'Annex 2 Designated EHV charges'!$D:$P,12,FALSE)=0,"",VLOOKUP($A271,'Annex 2 Designated EHV charges'!$D:$P,12,FALSE)),"")</f>
        <v/>
      </c>
      <c r="H271" s="93" t="str">
        <f>IFERROR(IF(VLOOKUP($A271,'Annex 2 Designated EHV charges'!$D:$P,13,FALSE)=0,"",VLOOKUP($A271,'Annex 2 Designated EHV charges'!$D:$P,13,FALSE)),"")</f>
        <v/>
      </c>
    </row>
    <row r="272" spans="1:8" x14ac:dyDescent="0.25">
      <c r="A272" s="90" t="str">
        <f t="array" ref="A272">IFERROR(INDEX('Annex 2 Designated EHV charges'!$D$12:$D$12, MATCH(0, IF(ISBLANK('Annex 2 Designated EHV charges'!$D$12:$D$12),1, COUNTIF(A$5:$A271, 'Annex 2 Designated EHV charges'!$D$12:$D$12)), 0)),"")</f>
        <v/>
      </c>
      <c r="B272" s="89" t="str">
        <f>IF($A272="","",VLOOKUP($A272,'Annex 2 Designated EHV charges'!$D:$O,2,0))</f>
        <v/>
      </c>
      <c r="C272" s="90" t="str">
        <f>IF($A272="","",VLOOKUP($A272,'Annex 2 Designated EHV charges'!$D:$O,3,0))</f>
        <v/>
      </c>
      <c r="D272" s="89" t="str">
        <f>IF($A272="","",VLOOKUP($A272,'Annex 2 Designated EHV charges'!$D:$O,4,0))</f>
        <v/>
      </c>
      <c r="E272" s="91" t="str">
        <f>IFERROR(IF(VLOOKUP($A272,'Annex 2 Designated EHV charges'!$D:$P,10,FALSE)=0,"",VLOOKUP($A272,'Annex 2 Designated EHV charges'!$D:$P,10,FALSE)),"")</f>
        <v/>
      </c>
      <c r="F272" s="92" t="str">
        <f>IFERROR(IF(VLOOKUP($A272,'Annex 2 Designated EHV charges'!$D:$P,11,FALSE)=0,"",VLOOKUP($A272,'Annex 2 Designated EHV charges'!$D:$P,11,FALSE)),"")</f>
        <v/>
      </c>
      <c r="G272" s="93" t="str">
        <f>IFERROR(IF(VLOOKUP($A272,'Annex 2 Designated EHV charges'!$D:$P,12,FALSE)=0,"",VLOOKUP($A272,'Annex 2 Designated EHV charges'!$D:$P,12,FALSE)),"")</f>
        <v/>
      </c>
      <c r="H272" s="93" t="str">
        <f>IFERROR(IF(VLOOKUP($A272,'Annex 2 Designated EHV charges'!$D:$P,13,FALSE)=0,"",VLOOKUP($A272,'Annex 2 Designated EHV charges'!$D:$P,13,FALSE)),"")</f>
        <v/>
      </c>
    </row>
    <row r="273" spans="1:8" x14ac:dyDescent="0.25">
      <c r="A273" s="90" t="str">
        <f t="array" ref="A273">IFERROR(INDEX('Annex 2 Designated EHV charges'!$D$12:$D$12, MATCH(0, IF(ISBLANK('Annex 2 Designated EHV charges'!$D$12:$D$12),1, COUNTIF(A$5:$A272, 'Annex 2 Designated EHV charges'!$D$12:$D$12)), 0)),"")</f>
        <v/>
      </c>
      <c r="B273" s="89" t="str">
        <f>IF($A273="","",VLOOKUP($A273,'Annex 2 Designated EHV charges'!$D:$O,2,0))</f>
        <v/>
      </c>
      <c r="C273" s="90" t="str">
        <f>IF($A273="","",VLOOKUP($A273,'Annex 2 Designated EHV charges'!$D:$O,3,0))</f>
        <v/>
      </c>
      <c r="D273" s="89" t="str">
        <f>IF($A273="","",VLOOKUP($A273,'Annex 2 Designated EHV charges'!$D:$O,4,0))</f>
        <v/>
      </c>
      <c r="E273" s="91" t="str">
        <f>IFERROR(IF(VLOOKUP($A273,'Annex 2 Designated EHV charges'!$D:$P,10,FALSE)=0,"",VLOOKUP($A273,'Annex 2 Designated EHV charges'!$D:$P,10,FALSE)),"")</f>
        <v/>
      </c>
      <c r="F273" s="92" t="str">
        <f>IFERROR(IF(VLOOKUP($A273,'Annex 2 Designated EHV charges'!$D:$P,11,FALSE)=0,"",VLOOKUP($A273,'Annex 2 Designated EHV charges'!$D:$P,11,FALSE)),"")</f>
        <v/>
      </c>
      <c r="G273" s="93" t="str">
        <f>IFERROR(IF(VLOOKUP($A273,'Annex 2 Designated EHV charges'!$D:$P,12,FALSE)=0,"",VLOOKUP($A273,'Annex 2 Designated EHV charges'!$D:$P,12,FALSE)),"")</f>
        <v/>
      </c>
      <c r="H273" s="93" t="str">
        <f>IFERROR(IF(VLOOKUP($A273,'Annex 2 Designated EHV charges'!$D:$P,13,FALSE)=0,"",VLOOKUP($A273,'Annex 2 Designated EHV charges'!$D:$P,13,FALSE)),"")</f>
        <v/>
      </c>
    </row>
    <row r="274" spans="1:8" x14ac:dyDescent="0.25">
      <c r="A274" s="90" t="str">
        <f t="array" ref="A274">IFERROR(INDEX('Annex 2 Designated EHV charges'!$D$12:$D$12, MATCH(0, IF(ISBLANK('Annex 2 Designated EHV charges'!$D$12:$D$12),1, COUNTIF(A$5:$A273, 'Annex 2 Designated EHV charges'!$D$12:$D$12)), 0)),"")</f>
        <v/>
      </c>
      <c r="B274" s="89" t="str">
        <f>IF($A274="","",VLOOKUP($A274,'Annex 2 Designated EHV charges'!$D:$O,2,0))</f>
        <v/>
      </c>
      <c r="C274" s="90" t="str">
        <f>IF($A274="","",VLOOKUP($A274,'Annex 2 Designated EHV charges'!$D:$O,3,0))</f>
        <v/>
      </c>
      <c r="D274" s="89" t="str">
        <f>IF($A274="","",VLOOKUP($A274,'Annex 2 Designated EHV charges'!$D:$O,4,0))</f>
        <v/>
      </c>
      <c r="E274" s="91" t="str">
        <f>IFERROR(IF(VLOOKUP($A274,'Annex 2 Designated EHV charges'!$D:$P,10,FALSE)=0,"",VLOOKUP($A274,'Annex 2 Designated EHV charges'!$D:$P,10,FALSE)),"")</f>
        <v/>
      </c>
      <c r="F274" s="92" t="str">
        <f>IFERROR(IF(VLOOKUP($A274,'Annex 2 Designated EHV charges'!$D:$P,11,FALSE)=0,"",VLOOKUP($A274,'Annex 2 Designated EHV charges'!$D:$P,11,FALSE)),"")</f>
        <v/>
      </c>
      <c r="G274" s="93" t="str">
        <f>IFERROR(IF(VLOOKUP($A274,'Annex 2 Designated EHV charges'!$D:$P,12,FALSE)=0,"",VLOOKUP($A274,'Annex 2 Designated EHV charges'!$D:$P,12,FALSE)),"")</f>
        <v/>
      </c>
      <c r="H274" s="93" t="str">
        <f>IFERROR(IF(VLOOKUP($A274,'Annex 2 Designated EHV charges'!$D:$P,13,FALSE)=0,"",VLOOKUP($A274,'Annex 2 Designated EHV charges'!$D:$P,13,FALSE)),"")</f>
        <v/>
      </c>
    </row>
    <row r="275" spans="1:8" x14ac:dyDescent="0.25">
      <c r="A275" s="90" t="str">
        <f t="array" ref="A275">IFERROR(INDEX('Annex 2 Designated EHV charges'!$D$12:$D$12, MATCH(0, IF(ISBLANK('Annex 2 Designated EHV charges'!$D$12:$D$12),1, COUNTIF(A$5:$A274, 'Annex 2 Designated EHV charges'!$D$12:$D$12)), 0)),"")</f>
        <v/>
      </c>
      <c r="B275" s="89" t="str">
        <f>IF($A275="","",VLOOKUP($A275,'Annex 2 Designated EHV charges'!$D:$O,2,0))</f>
        <v/>
      </c>
      <c r="C275" s="90" t="str">
        <f>IF($A275="","",VLOOKUP($A275,'Annex 2 Designated EHV charges'!$D:$O,3,0))</f>
        <v/>
      </c>
      <c r="D275" s="89" t="str">
        <f>IF($A275="","",VLOOKUP($A275,'Annex 2 Designated EHV charges'!$D:$O,4,0))</f>
        <v/>
      </c>
      <c r="E275" s="91" t="str">
        <f>IFERROR(IF(VLOOKUP($A275,'Annex 2 Designated EHV charges'!$D:$P,10,FALSE)=0,"",VLOOKUP($A275,'Annex 2 Designated EHV charges'!$D:$P,10,FALSE)),"")</f>
        <v/>
      </c>
      <c r="F275" s="92" t="str">
        <f>IFERROR(IF(VLOOKUP($A275,'Annex 2 Designated EHV charges'!$D:$P,11,FALSE)=0,"",VLOOKUP($A275,'Annex 2 Designated EHV charges'!$D:$P,11,FALSE)),"")</f>
        <v/>
      </c>
      <c r="G275" s="93" t="str">
        <f>IFERROR(IF(VLOOKUP($A275,'Annex 2 Designated EHV charges'!$D:$P,12,FALSE)=0,"",VLOOKUP($A275,'Annex 2 Designated EHV charges'!$D:$P,12,FALSE)),"")</f>
        <v/>
      </c>
      <c r="H275" s="93" t="str">
        <f>IFERROR(IF(VLOOKUP($A275,'Annex 2 Designated EHV charges'!$D:$P,13,FALSE)=0,"",VLOOKUP($A275,'Annex 2 Designated EHV charges'!$D:$P,13,FALSE)),"")</f>
        <v/>
      </c>
    </row>
    <row r="276" spans="1:8" x14ac:dyDescent="0.25">
      <c r="A276" s="90" t="str">
        <f t="array" ref="A276">IFERROR(INDEX('Annex 2 Designated EHV charges'!$D$12:$D$12, MATCH(0, IF(ISBLANK('Annex 2 Designated EHV charges'!$D$12:$D$12),1, COUNTIF(A$5:$A275, 'Annex 2 Designated EHV charges'!$D$12:$D$12)), 0)),"")</f>
        <v/>
      </c>
      <c r="B276" s="89" t="str">
        <f>IF($A276="","",VLOOKUP($A276,'Annex 2 Designated EHV charges'!$D:$O,2,0))</f>
        <v/>
      </c>
      <c r="C276" s="90" t="str">
        <f>IF($A276="","",VLOOKUP($A276,'Annex 2 Designated EHV charges'!$D:$O,3,0))</f>
        <v/>
      </c>
      <c r="D276" s="89" t="str">
        <f>IF($A276="","",VLOOKUP($A276,'Annex 2 Designated EHV charges'!$D:$O,4,0))</f>
        <v/>
      </c>
      <c r="E276" s="91" t="str">
        <f>IFERROR(IF(VLOOKUP($A276,'Annex 2 Designated EHV charges'!$D:$P,10,FALSE)=0,"",VLOOKUP($A276,'Annex 2 Designated EHV charges'!$D:$P,10,FALSE)),"")</f>
        <v/>
      </c>
      <c r="F276" s="92" t="str">
        <f>IFERROR(IF(VLOOKUP($A276,'Annex 2 Designated EHV charges'!$D:$P,11,FALSE)=0,"",VLOOKUP($A276,'Annex 2 Designated EHV charges'!$D:$P,11,FALSE)),"")</f>
        <v/>
      </c>
      <c r="G276" s="93" t="str">
        <f>IFERROR(IF(VLOOKUP($A276,'Annex 2 Designated EHV charges'!$D:$P,12,FALSE)=0,"",VLOOKUP($A276,'Annex 2 Designated EHV charges'!$D:$P,12,FALSE)),"")</f>
        <v/>
      </c>
      <c r="H276" s="93" t="str">
        <f>IFERROR(IF(VLOOKUP($A276,'Annex 2 Designated EHV charges'!$D:$P,13,FALSE)=0,"",VLOOKUP($A276,'Annex 2 Designated EHV charges'!$D:$P,13,FALSE)),"")</f>
        <v/>
      </c>
    </row>
    <row r="277" spans="1:8" x14ac:dyDescent="0.25">
      <c r="A277" s="90" t="str">
        <f t="array" ref="A277">IFERROR(INDEX('Annex 2 Designated EHV charges'!$D$12:$D$12, MATCH(0, IF(ISBLANK('Annex 2 Designated EHV charges'!$D$12:$D$12),1, COUNTIF(A$5:$A276, 'Annex 2 Designated EHV charges'!$D$12:$D$12)), 0)),"")</f>
        <v/>
      </c>
      <c r="B277" s="89" t="str">
        <f>IF($A277="","",VLOOKUP($A277,'Annex 2 Designated EHV charges'!$D:$O,2,0))</f>
        <v/>
      </c>
      <c r="C277" s="90" t="str">
        <f>IF($A277="","",VLOOKUP($A277,'Annex 2 Designated EHV charges'!$D:$O,3,0))</f>
        <v/>
      </c>
      <c r="D277" s="89" t="str">
        <f>IF($A277="","",VLOOKUP($A277,'Annex 2 Designated EHV charges'!$D:$O,4,0))</f>
        <v/>
      </c>
      <c r="E277" s="91" t="str">
        <f>IFERROR(IF(VLOOKUP($A277,'Annex 2 Designated EHV charges'!$D:$P,10,FALSE)=0,"",VLOOKUP($A277,'Annex 2 Designated EHV charges'!$D:$P,10,FALSE)),"")</f>
        <v/>
      </c>
      <c r="F277" s="92" t="str">
        <f>IFERROR(IF(VLOOKUP($A277,'Annex 2 Designated EHV charges'!$D:$P,11,FALSE)=0,"",VLOOKUP($A277,'Annex 2 Designated EHV charges'!$D:$P,11,FALSE)),"")</f>
        <v/>
      </c>
      <c r="G277" s="93" t="str">
        <f>IFERROR(IF(VLOOKUP($A277,'Annex 2 Designated EHV charges'!$D:$P,12,FALSE)=0,"",VLOOKUP($A277,'Annex 2 Designated EHV charges'!$D:$P,12,FALSE)),"")</f>
        <v/>
      </c>
      <c r="H277" s="93" t="str">
        <f>IFERROR(IF(VLOOKUP($A277,'Annex 2 Designated EHV charges'!$D:$P,13,FALSE)=0,"",VLOOKUP($A277,'Annex 2 Designated EHV charges'!$D:$P,13,FALSE)),"")</f>
        <v/>
      </c>
    </row>
    <row r="278" spans="1:8" x14ac:dyDescent="0.25">
      <c r="A278" s="90" t="str">
        <f t="array" ref="A278">IFERROR(INDEX('Annex 2 Designated EHV charges'!$D$12:$D$12, MATCH(0, IF(ISBLANK('Annex 2 Designated EHV charges'!$D$12:$D$12),1, COUNTIF(A$5:$A277, 'Annex 2 Designated EHV charges'!$D$12:$D$12)), 0)),"")</f>
        <v/>
      </c>
      <c r="B278" s="89" t="str">
        <f>IF($A278="","",VLOOKUP($A278,'Annex 2 Designated EHV charges'!$D:$O,2,0))</f>
        <v/>
      </c>
      <c r="C278" s="90" t="str">
        <f>IF($A278="","",VLOOKUP($A278,'Annex 2 Designated EHV charges'!$D:$O,3,0))</f>
        <v/>
      </c>
      <c r="D278" s="89" t="str">
        <f>IF($A278="","",VLOOKUP($A278,'Annex 2 Designated EHV charges'!$D:$O,4,0))</f>
        <v/>
      </c>
      <c r="E278" s="91" t="str">
        <f>IFERROR(IF(VLOOKUP($A278,'Annex 2 Designated EHV charges'!$D:$P,10,FALSE)=0,"",VLOOKUP($A278,'Annex 2 Designated EHV charges'!$D:$P,10,FALSE)),"")</f>
        <v/>
      </c>
      <c r="F278" s="92" t="str">
        <f>IFERROR(IF(VLOOKUP($A278,'Annex 2 Designated EHV charges'!$D:$P,11,FALSE)=0,"",VLOOKUP($A278,'Annex 2 Designated EHV charges'!$D:$P,11,FALSE)),"")</f>
        <v/>
      </c>
      <c r="G278" s="93" t="str">
        <f>IFERROR(IF(VLOOKUP($A278,'Annex 2 Designated EHV charges'!$D:$P,12,FALSE)=0,"",VLOOKUP($A278,'Annex 2 Designated EHV charges'!$D:$P,12,FALSE)),"")</f>
        <v/>
      </c>
      <c r="H278" s="93" t="str">
        <f>IFERROR(IF(VLOOKUP($A278,'Annex 2 Designated EHV charges'!$D:$P,13,FALSE)=0,"",VLOOKUP($A278,'Annex 2 Designated EHV charges'!$D:$P,13,FALSE)),"")</f>
        <v/>
      </c>
    </row>
    <row r="279" spans="1:8" x14ac:dyDescent="0.25">
      <c r="A279" s="90" t="str">
        <f t="array" ref="A279">IFERROR(INDEX('Annex 2 Designated EHV charges'!$D$12:$D$12, MATCH(0, IF(ISBLANK('Annex 2 Designated EHV charges'!$D$12:$D$12),1, COUNTIF(A$5:$A278, 'Annex 2 Designated EHV charges'!$D$12:$D$12)), 0)),"")</f>
        <v/>
      </c>
      <c r="B279" s="89" t="str">
        <f>IF($A279="","",VLOOKUP($A279,'Annex 2 Designated EHV charges'!$D:$O,2,0))</f>
        <v/>
      </c>
      <c r="C279" s="90" t="str">
        <f>IF($A279="","",VLOOKUP($A279,'Annex 2 Designated EHV charges'!$D:$O,3,0))</f>
        <v/>
      </c>
      <c r="D279" s="89" t="str">
        <f>IF($A279="","",VLOOKUP($A279,'Annex 2 Designated EHV charges'!$D:$O,4,0))</f>
        <v/>
      </c>
      <c r="E279" s="91" t="str">
        <f>IFERROR(IF(VLOOKUP($A279,'Annex 2 Designated EHV charges'!$D:$P,10,FALSE)=0,"",VLOOKUP($A279,'Annex 2 Designated EHV charges'!$D:$P,10,FALSE)),"")</f>
        <v/>
      </c>
      <c r="F279" s="92" t="str">
        <f>IFERROR(IF(VLOOKUP($A279,'Annex 2 Designated EHV charges'!$D:$P,11,FALSE)=0,"",VLOOKUP($A279,'Annex 2 Designated EHV charges'!$D:$P,11,FALSE)),"")</f>
        <v/>
      </c>
      <c r="G279" s="93" t="str">
        <f>IFERROR(IF(VLOOKUP($A279,'Annex 2 Designated EHV charges'!$D:$P,12,FALSE)=0,"",VLOOKUP($A279,'Annex 2 Designated EHV charges'!$D:$P,12,FALSE)),"")</f>
        <v/>
      </c>
      <c r="H279" s="93" t="str">
        <f>IFERROR(IF(VLOOKUP($A279,'Annex 2 Designated EHV charges'!$D:$P,13,FALSE)=0,"",VLOOKUP($A279,'Annex 2 Designated EHV charges'!$D:$P,13,FALSE)),"")</f>
        <v/>
      </c>
    </row>
    <row r="280" spans="1:8" x14ac:dyDescent="0.25">
      <c r="A280" s="90" t="str">
        <f t="array" ref="A280">IFERROR(INDEX('Annex 2 Designated EHV charges'!$D$12:$D$12, MATCH(0, IF(ISBLANK('Annex 2 Designated EHV charges'!$D$12:$D$12),1, COUNTIF(A$5:$A279, 'Annex 2 Designated EHV charges'!$D$12:$D$12)), 0)),"")</f>
        <v/>
      </c>
      <c r="B280" s="89" t="str">
        <f>IF($A280="","",VLOOKUP($A280,'Annex 2 Designated EHV charges'!$D:$O,2,0))</f>
        <v/>
      </c>
      <c r="C280" s="90" t="str">
        <f>IF($A280="","",VLOOKUP($A280,'Annex 2 Designated EHV charges'!$D:$O,3,0))</f>
        <v/>
      </c>
      <c r="D280" s="89" t="str">
        <f>IF($A280="","",VLOOKUP($A280,'Annex 2 Designated EHV charges'!$D:$O,4,0))</f>
        <v/>
      </c>
      <c r="E280" s="91" t="str">
        <f>IFERROR(IF(VLOOKUP($A280,'Annex 2 Designated EHV charges'!$D:$P,10,FALSE)=0,"",VLOOKUP($A280,'Annex 2 Designated EHV charges'!$D:$P,10,FALSE)),"")</f>
        <v/>
      </c>
      <c r="F280" s="92" t="str">
        <f>IFERROR(IF(VLOOKUP($A280,'Annex 2 Designated EHV charges'!$D:$P,11,FALSE)=0,"",VLOOKUP($A280,'Annex 2 Designated EHV charges'!$D:$P,11,FALSE)),"")</f>
        <v/>
      </c>
      <c r="G280" s="93" t="str">
        <f>IFERROR(IF(VLOOKUP($A280,'Annex 2 Designated EHV charges'!$D:$P,12,FALSE)=0,"",VLOOKUP($A280,'Annex 2 Designated EHV charges'!$D:$P,12,FALSE)),"")</f>
        <v/>
      </c>
      <c r="H280" s="93" t="str">
        <f>IFERROR(IF(VLOOKUP($A280,'Annex 2 Designated EHV charges'!$D:$P,13,FALSE)=0,"",VLOOKUP($A280,'Annex 2 Designated EHV charges'!$D:$P,13,FALSE)),"")</f>
        <v/>
      </c>
    </row>
    <row r="281" spans="1:8" x14ac:dyDescent="0.25">
      <c r="A281" s="90" t="str">
        <f t="array" ref="A281">IFERROR(INDEX('Annex 2 Designated EHV charges'!$D$12:$D$12, MATCH(0, IF(ISBLANK('Annex 2 Designated EHV charges'!$D$12:$D$12),1, COUNTIF(A$5:$A280, 'Annex 2 Designated EHV charges'!$D$12:$D$12)), 0)),"")</f>
        <v/>
      </c>
      <c r="B281" s="89" t="str">
        <f>IF($A281="","",VLOOKUP($A281,'Annex 2 Designated EHV charges'!$D:$O,2,0))</f>
        <v/>
      </c>
      <c r="C281" s="90" t="str">
        <f>IF($A281="","",VLOOKUP($A281,'Annex 2 Designated EHV charges'!$D:$O,3,0))</f>
        <v/>
      </c>
      <c r="D281" s="89" t="str">
        <f>IF($A281="","",VLOOKUP($A281,'Annex 2 Designated EHV charges'!$D:$O,4,0))</f>
        <v/>
      </c>
      <c r="E281" s="91" t="str">
        <f>IFERROR(IF(VLOOKUP($A281,'Annex 2 Designated EHV charges'!$D:$P,10,FALSE)=0,"",VLOOKUP($A281,'Annex 2 Designated EHV charges'!$D:$P,10,FALSE)),"")</f>
        <v/>
      </c>
      <c r="F281" s="92" t="str">
        <f>IFERROR(IF(VLOOKUP($A281,'Annex 2 Designated EHV charges'!$D:$P,11,FALSE)=0,"",VLOOKUP($A281,'Annex 2 Designated EHV charges'!$D:$P,11,FALSE)),"")</f>
        <v/>
      </c>
      <c r="G281" s="93" t="str">
        <f>IFERROR(IF(VLOOKUP($A281,'Annex 2 Designated EHV charges'!$D:$P,12,FALSE)=0,"",VLOOKUP($A281,'Annex 2 Designated EHV charges'!$D:$P,12,FALSE)),"")</f>
        <v/>
      </c>
      <c r="H281" s="93" t="str">
        <f>IFERROR(IF(VLOOKUP($A281,'Annex 2 Designated EHV charges'!$D:$P,13,FALSE)=0,"",VLOOKUP($A281,'Annex 2 Designated EHV charges'!$D:$P,13,FALSE)),"")</f>
        <v/>
      </c>
    </row>
    <row r="282" spans="1:8" x14ac:dyDescent="0.25">
      <c r="A282" s="90" t="str">
        <f t="array" ref="A282">IFERROR(INDEX('Annex 2 Designated EHV charges'!$D$12:$D$12, MATCH(0, IF(ISBLANK('Annex 2 Designated EHV charges'!$D$12:$D$12),1, COUNTIF(A$5:$A281, 'Annex 2 Designated EHV charges'!$D$12:$D$12)), 0)),"")</f>
        <v/>
      </c>
      <c r="B282" s="89" t="str">
        <f>IF($A282="","",VLOOKUP($A282,'Annex 2 Designated EHV charges'!$D:$O,2,0))</f>
        <v/>
      </c>
      <c r="C282" s="90" t="str">
        <f>IF($A282="","",VLOOKUP($A282,'Annex 2 Designated EHV charges'!$D:$O,3,0))</f>
        <v/>
      </c>
      <c r="D282" s="89" t="str">
        <f>IF($A282="","",VLOOKUP($A282,'Annex 2 Designated EHV charges'!$D:$O,4,0))</f>
        <v/>
      </c>
      <c r="E282" s="91" t="str">
        <f>IFERROR(IF(VLOOKUP($A282,'Annex 2 Designated EHV charges'!$D:$P,10,FALSE)=0,"",VLOOKUP($A282,'Annex 2 Designated EHV charges'!$D:$P,10,FALSE)),"")</f>
        <v/>
      </c>
      <c r="F282" s="92" t="str">
        <f>IFERROR(IF(VLOOKUP($A282,'Annex 2 Designated EHV charges'!$D:$P,11,FALSE)=0,"",VLOOKUP($A282,'Annex 2 Designated EHV charges'!$D:$P,11,FALSE)),"")</f>
        <v/>
      </c>
      <c r="G282" s="93" t="str">
        <f>IFERROR(IF(VLOOKUP($A282,'Annex 2 Designated EHV charges'!$D:$P,12,FALSE)=0,"",VLOOKUP($A282,'Annex 2 Designated EHV charges'!$D:$P,12,FALSE)),"")</f>
        <v/>
      </c>
      <c r="H282" s="93" t="str">
        <f>IFERROR(IF(VLOOKUP($A282,'Annex 2 Designated EHV charges'!$D:$P,13,FALSE)=0,"",VLOOKUP($A282,'Annex 2 Designated EHV charges'!$D:$P,13,FALSE)),"")</f>
        <v/>
      </c>
    </row>
    <row r="283" spans="1:8" x14ac:dyDescent="0.25">
      <c r="A283" s="90" t="str">
        <f t="array" ref="A283">IFERROR(INDEX('Annex 2 Designated EHV charges'!$D$12:$D$12, MATCH(0, IF(ISBLANK('Annex 2 Designated EHV charges'!$D$12:$D$12),1, COUNTIF(A$5:$A282, 'Annex 2 Designated EHV charges'!$D$12:$D$12)), 0)),"")</f>
        <v/>
      </c>
      <c r="B283" s="89" t="str">
        <f>IF($A283="","",VLOOKUP($A283,'Annex 2 Designated EHV charges'!$D:$O,2,0))</f>
        <v/>
      </c>
      <c r="C283" s="90" t="str">
        <f>IF($A283="","",VLOOKUP($A283,'Annex 2 Designated EHV charges'!$D:$O,3,0))</f>
        <v/>
      </c>
      <c r="D283" s="89" t="str">
        <f>IF($A283="","",VLOOKUP($A283,'Annex 2 Designated EHV charges'!$D:$O,4,0))</f>
        <v/>
      </c>
      <c r="E283" s="91" t="str">
        <f>IFERROR(IF(VLOOKUP($A283,'Annex 2 Designated EHV charges'!$D:$P,10,FALSE)=0,"",VLOOKUP($A283,'Annex 2 Designated EHV charges'!$D:$P,10,FALSE)),"")</f>
        <v/>
      </c>
      <c r="F283" s="92" t="str">
        <f>IFERROR(IF(VLOOKUP($A283,'Annex 2 Designated EHV charges'!$D:$P,11,FALSE)=0,"",VLOOKUP($A283,'Annex 2 Designated EHV charges'!$D:$P,11,FALSE)),"")</f>
        <v/>
      </c>
      <c r="G283" s="93" t="str">
        <f>IFERROR(IF(VLOOKUP($A283,'Annex 2 Designated EHV charges'!$D:$P,12,FALSE)=0,"",VLOOKUP($A283,'Annex 2 Designated EHV charges'!$D:$P,12,FALSE)),"")</f>
        <v/>
      </c>
      <c r="H283" s="93" t="str">
        <f>IFERROR(IF(VLOOKUP($A283,'Annex 2 Designated EHV charges'!$D:$P,13,FALSE)=0,"",VLOOKUP($A283,'Annex 2 Designated EHV charges'!$D:$P,13,FALSE)),"")</f>
        <v/>
      </c>
    </row>
    <row r="284" spans="1:8" x14ac:dyDescent="0.25">
      <c r="A284" s="90" t="str">
        <f t="array" ref="A284">IFERROR(INDEX('Annex 2 Designated EHV charges'!$D$12:$D$12, MATCH(0, IF(ISBLANK('Annex 2 Designated EHV charges'!$D$12:$D$12),1, COUNTIF(A$5:$A283, 'Annex 2 Designated EHV charges'!$D$12:$D$12)), 0)),"")</f>
        <v/>
      </c>
      <c r="B284" s="89" t="str">
        <f>IF($A284="","",VLOOKUP($A284,'Annex 2 Designated EHV charges'!$D:$O,2,0))</f>
        <v/>
      </c>
      <c r="C284" s="90" t="str">
        <f>IF($A284="","",VLOOKUP($A284,'Annex 2 Designated EHV charges'!$D:$O,3,0))</f>
        <v/>
      </c>
      <c r="D284" s="89" t="str">
        <f>IF($A284="","",VLOOKUP($A284,'Annex 2 Designated EHV charges'!$D:$O,4,0))</f>
        <v/>
      </c>
      <c r="E284" s="91" t="str">
        <f>IFERROR(IF(VLOOKUP($A284,'Annex 2 Designated EHV charges'!$D:$P,10,FALSE)=0,"",VLOOKUP($A284,'Annex 2 Designated EHV charges'!$D:$P,10,FALSE)),"")</f>
        <v/>
      </c>
      <c r="F284" s="92" t="str">
        <f>IFERROR(IF(VLOOKUP($A284,'Annex 2 Designated EHV charges'!$D:$P,11,FALSE)=0,"",VLOOKUP($A284,'Annex 2 Designated EHV charges'!$D:$P,11,FALSE)),"")</f>
        <v/>
      </c>
      <c r="G284" s="93" t="str">
        <f>IFERROR(IF(VLOOKUP($A284,'Annex 2 Designated EHV charges'!$D:$P,12,FALSE)=0,"",VLOOKUP($A284,'Annex 2 Designated EHV charges'!$D:$P,12,FALSE)),"")</f>
        <v/>
      </c>
      <c r="H284" s="93" t="str">
        <f>IFERROR(IF(VLOOKUP($A284,'Annex 2 Designated EHV charges'!$D:$P,13,FALSE)=0,"",VLOOKUP($A284,'Annex 2 Designated EHV charges'!$D:$P,13,FALSE)),"")</f>
        <v/>
      </c>
    </row>
    <row r="285" spans="1:8" x14ac:dyDescent="0.25">
      <c r="A285" s="90" t="str">
        <f t="array" ref="A285">IFERROR(INDEX('Annex 2 Designated EHV charges'!$D$12:$D$12, MATCH(0, IF(ISBLANK('Annex 2 Designated EHV charges'!$D$12:$D$12),1, COUNTIF(A$5:$A284, 'Annex 2 Designated EHV charges'!$D$12:$D$12)), 0)),"")</f>
        <v/>
      </c>
      <c r="B285" s="89" t="str">
        <f>IF($A285="","",VLOOKUP($A285,'Annex 2 Designated EHV charges'!$D:$O,2,0))</f>
        <v/>
      </c>
      <c r="C285" s="90" t="str">
        <f>IF($A285="","",VLOOKUP($A285,'Annex 2 Designated EHV charges'!$D:$O,3,0))</f>
        <v/>
      </c>
      <c r="D285" s="89" t="str">
        <f>IF($A285="","",VLOOKUP($A285,'Annex 2 Designated EHV charges'!$D:$O,4,0))</f>
        <v/>
      </c>
      <c r="E285" s="91" t="str">
        <f>IFERROR(IF(VLOOKUP($A285,'Annex 2 Designated EHV charges'!$D:$P,10,FALSE)=0,"",VLOOKUP($A285,'Annex 2 Designated EHV charges'!$D:$P,10,FALSE)),"")</f>
        <v/>
      </c>
      <c r="F285" s="92" t="str">
        <f>IFERROR(IF(VLOOKUP($A285,'Annex 2 Designated EHV charges'!$D:$P,11,FALSE)=0,"",VLOOKUP($A285,'Annex 2 Designated EHV charges'!$D:$P,11,FALSE)),"")</f>
        <v/>
      </c>
      <c r="G285" s="93" t="str">
        <f>IFERROR(IF(VLOOKUP($A285,'Annex 2 Designated EHV charges'!$D:$P,12,FALSE)=0,"",VLOOKUP($A285,'Annex 2 Designated EHV charges'!$D:$P,12,FALSE)),"")</f>
        <v/>
      </c>
      <c r="H285" s="93" t="str">
        <f>IFERROR(IF(VLOOKUP($A285,'Annex 2 Designated EHV charges'!$D:$P,13,FALSE)=0,"",VLOOKUP($A285,'Annex 2 Designated EHV charges'!$D:$P,13,FALSE)),"")</f>
        <v/>
      </c>
    </row>
    <row r="286" spans="1:8" x14ac:dyDescent="0.25">
      <c r="A286" s="90" t="str">
        <f t="array" ref="A286">IFERROR(INDEX('Annex 2 Designated EHV charges'!$D$12:$D$12, MATCH(0, IF(ISBLANK('Annex 2 Designated EHV charges'!$D$12:$D$12),1, COUNTIF(A$5:$A285, 'Annex 2 Designated EHV charges'!$D$12:$D$12)), 0)),"")</f>
        <v/>
      </c>
      <c r="B286" s="89" t="str">
        <f>IF($A286="","",VLOOKUP($A286,'Annex 2 Designated EHV charges'!$D:$O,2,0))</f>
        <v/>
      </c>
      <c r="C286" s="90" t="str">
        <f>IF($A286="","",VLOOKUP($A286,'Annex 2 Designated EHV charges'!$D:$O,3,0))</f>
        <v/>
      </c>
      <c r="D286" s="89" t="str">
        <f>IF($A286="","",VLOOKUP($A286,'Annex 2 Designated EHV charges'!$D:$O,4,0))</f>
        <v/>
      </c>
      <c r="E286" s="91" t="str">
        <f>IFERROR(IF(VLOOKUP($A286,'Annex 2 Designated EHV charges'!$D:$P,10,FALSE)=0,"",VLOOKUP($A286,'Annex 2 Designated EHV charges'!$D:$P,10,FALSE)),"")</f>
        <v/>
      </c>
      <c r="F286" s="92" t="str">
        <f>IFERROR(IF(VLOOKUP($A286,'Annex 2 Designated EHV charges'!$D:$P,11,FALSE)=0,"",VLOOKUP($A286,'Annex 2 Designated EHV charges'!$D:$P,11,FALSE)),"")</f>
        <v/>
      </c>
      <c r="G286" s="93" t="str">
        <f>IFERROR(IF(VLOOKUP($A286,'Annex 2 Designated EHV charges'!$D:$P,12,FALSE)=0,"",VLOOKUP($A286,'Annex 2 Designated EHV charges'!$D:$P,12,FALSE)),"")</f>
        <v/>
      </c>
      <c r="H286" s="93" t="str">
        <f>IFERROR(IF(VLOOKUP($A286,'Annex 2 Designated EHV charges'!$D:$P,13,FALSE)=0,"",VLOOKUP($A286,'Annex 2 Designated EHV charges'!$D:$P,13,FALSE)),"")</f>
        <v/>
      </c>
    </row>
    <row r="287" spans="1:8" x14ac:dyDescent="0.25">
      <c r="A287" s="90" t="str">
        <f t="array" ref="A287">IFERROR(INDEX('Annex 2 Designated EHV charges'!$D$12:$D$12, MATCH(0, IF(ISBLANK('Annex 2 Designated EHV charges'!$D$12:$D$12),1, COUNTIF(A$5:$A286, 'Annex 2 Designated EHV charges'!$D$12:$D$12)), 0)),"")</f>
        <v/>
      </c>
      <c r="B287" s="89" t="str">
        <f>IF($A287="","",VLOOKUP($A287,'Annex 2 Designated EHV charges'!$D:$O,2,0))</f>
        <v/>
      </c>
      <c r="C287" s="90" t="str">
        <f>IF($A287="","",VLOOKUP($A287,'Annex 2 Designated EHV charges'!$D:$O,3,0))</f>
        <v/>
      </c>
      <c r="D287" s="89" t="str">
        <f>IF($A287="","",VLOOKUP($A287,'Annex 2 Designated EHV charges'!$D:$O,4,0))</f>
        <v/>
      </c>
      <c r="E287" s="91" t="str">
        <f>IFERROR(IF(VLOOKUP($A287,'Annex 2 Designated EHV charges'!$D:$P,10,FALSE)=0,"",VLOOKUP($A287,'Annex 2 Designated EHV charges'!$D:$P,10,FALSE)),"")</f>
        <v/>
      </c>
      <c r="F287" s="92" t="str">
        <f>IFERROR(IF(VLOOKUP($A287,'Annex 2 Designated EHV charges'!$D:$P,11,FALSE)=0,"",VLOOKUP($A287,'Annex 2 Designated EHV charges'!$D:$P,11,FALSE)),"")</f>
        <v/>
      </c>
      <c r="G287" s="93" t="str">
        <f>IFERROR(IF(VLOOKUP($A287,'Annex 2 Designated EHV charges'!$D:$P,12,FALSE)=0,"",VLOOKUP($A287,'Annex 2 Designated EHV charges'!$D:$P,12,FALSE)),"")</f>
        <v/>
      </c>
      <c r="H287" s="93" t="str">
        <f>IFERROR(IF(VLOOKUP($A287,'Annex 2 Designated EHV charges'!$D:$P,13,FALSE)=0,"",VLOOKUP($A287,'Annex 2 Designated EHV charges'!$D:$P,13,FALSE)),"")</f>
        <v/>
      </c>
    </row>
    <row r="288" spans="1:8" x14ac:dyDescent="0.25">
      <c r="A288" s="90" t="str">
        <f t="array" ref="A288">IFERROR(INDEX('Annex 2 Designated EHV charges'!$D$12:$D$12, MATCH(0, IF(ISBLANK('Annex 2 Designated EHV charges'!$D$12:$D$12),1, COUNTIF(A$5:$A287, 'Annex 2 Designated EHV charges'!$D$12:$D$12)), 0)),"")</f>
        <v/>
      </c>
      <c r="B288" s="89" t="str">
        <f>IF($A288="","",VLOOKUP($A288,'Annex 2 Designated EHV charges'!$D:$O,2,0))</f>
        <v/>
      </c>
      <c r="C288" s="90" t="str">
        <f>IF($A288="","",VLOOKUP($A288,'Annex 2 Designated EHV charges'!$D:$O,3,0))</f>
        <v/>
      </c>
      <c r="D288" s="89" t="str">
        <f>IF($A288="","",VLOOKUP($A288,'Annex 2 Designated EHV charges'!$D:$O,4,0))</f>
        <v/>
      </c>
      <c r="E288" s="91" t="str">
        <f>IFERROR(IF(VLOOKUP($A288,'Annex 2 Designated EHV charges'!$D:$P,10,FALSE)=0,"",VLOOKUP($A288,'Annex 2 Designated EHV charges'!$D:$P,10,FALSE)),"")</f>
        <v/>
      </c>
      <c r="F288" s="92" t="str">
        <f>IFERROR(IF(VLOOKUP($A288,'Annex 2 Designated EHV charges'!$D:$P,11,FALSE)=0,"",VLOOKUP($A288,'Annex 2 Designated EHV charges'!$D:$P,11,FALSE)),"")</f>
        <v/>
      </c>
      <c r="G288" s="93" t="str">
        <f>IFERROR(IF(VLOOKUP($A288,'Annex 2 Designated EHV charges'!$D:$P,12,FALSE)=0,"",VLOOKUP($A288,'Annex 2 Designated EHV charges'!$D:$P,12,FALSE)),"")</f>
        <v/>
      </c>
      <c r="H288" s="93" t="str">
        <f>IFERROR(IF(VLOOKUP($A288,'Annex 2 Designated EHV charges'!$D:$P,13,FALSE)=0,"",VLOOKUP($A288,'Annex 2 Designated EHV charges'!$D:$P,13,FALSE)),"")</f>
        <v/>
      </c>
    </row>
    <row r="289" spans="1:8" x14ac:dyDescent="0.25">
      <c r="A289" s="90" t="str">
        <f t="array" ref="A289">IFERROR(INDEX('Annex 2 Designated EHV charges'!$D$12:$D$12, MATCH(0, IF(ISBLANK('Annex 2 Designated EHV charges'!$D$12:$D$12),1, COUNTIF(A$5:$A288, 'Annex 2 Designated EHV charges'!$D$12:$D$12)), 0)),"")</f>
        <v/>
      </c>
      <c r="B289" s="89" t="str">
        <f>IF($A289="","",VLOOKUP($A289,'Annex 2 Designated EHV charges'!$D:$O,2,0))</f>
        <v/>
      </c>
      <c r="C289" s="90" t="str">
        <f>IF($A289="","",VLOOKUP($A289,'Annex 2 Designated EHV charges'!$D:$O,3,0))</f>
        <v/>
      </c>
      <c r="D289" s="89" t="str">
        <f>IF($A289="","",VLOOKUP($A289,'Annex 2 Designated EHV charges'!$D:$O,4,0))</f>
        <v/>
      </c>
      <c r="E289" s="91" t="str">
        <f>IFERROR(IF(VLOOKUP($A289,'Annex 2 Designated EHV charges'!$D:$P,10,FALSE)=0,"",VLOOKUP($A289,'Annex 2 Designated EHV charges'!$D:$P,10,FALSE)),"")</f>
        <v/>
      </c>
      <c r="F289" s="92" t="str">
        <f>IFERROR(IF(VLOOKUP($A289,'Annex 2 Designated EHV charges'!$D:$P,11,FALSE)=0,"",VLOOKUP($A289,'Annex 2 Designated EHV charges'!$D:$P,11,FALSE)),"")</f>
        <v/>
      </c>
      <c r="G289" s="93" t="str">
        <f>IFERROR(IF(VLOOKUP($A289,'Annex 2 Designated EHV charges'!$D:$P,12,FALSE)=0,"",VLOOKUP($A289,'Annex 2 Designated EHV charges'!$D:$P,12,FALSE)),"")</f>
        <v/>
      </c>
      <c r="H289" s="93" t="str">
        <f>IFERROR(IF(VLOOKUP($A289,'Annex 2 Designated EHV charges'!$D:$P,13,FALSE)=0,"",VLOOKUP($A289,'Annex 2 Designated EHV charges'!$D:$P,13,FALSE)),"")</f>
        <v/>
      </c>
    </row>
    <row r="290" spans="1:8" x14ac:dyDescent="0.25">
      <c r="A290" s="90" t="str">
        <f t="array" ref="A290">IFERROR(INDEX('Annex 2 Designated EHV charges'!$D$12:$D$12, MATCH(0, IF(ISBLANK('Annex 2 Designated EHV charges'!$D$12:$D$12),1, COUNTIF(A$5:$A289, 'Annex 2 Designated EHV charges'!$D$12:$D$12)), 0)),"")</f>
        <v/>
      </c>
      <c r="B290" s="89" t="str">
        <f>IF($A290="","",VLOOKUP($A290,'Annex 2 Designated EHV charges'!$D:$O,2,0))</f>
        <v/>
      </c>
      <c r="C290" s="90" t="str">
        <f>IF($A290="","",VLOOKUP($A290,'Annex 2 Designated EHV charges'!$D:$O,3,0))</f>
        <v/>
      </c>
      <c r="D290" s="89" t="str">
        <f>IF($A290="","",VLOOKUP($A290,'Annex 2 Designated EHV charges'!$D:$O,4,0))</f>
        <v/>
      </c>
      <c r="E290" s="91" t="str">
        <f>IFERROR(IF(VLOOKUP($A290,'Annex 2 Designated EHV charges'!$D:$P,10,FALSE)=0,"",VLOOKUP($A290,'Annex 2 Designated EHV charges'!$D:$P,10,FALSE)),"")</f>
        <v/>
      </c>
      <c r="F290" s="92" t="str">
        <f>IFERROR(IF(VLOOKUP($A290,'Annex 2 Designated EHV charges'!$D:$P,11,FALSE)=0,"",VLOOKUP($A290,'Annex 2 Designated EHV charges'!$D:$P,11,FALSE)),"")</f>
        <v/>
      </c>
      <c r="G290" s="93" t="str">
        <f>IFERROR(IF(VLOOKUP($A290,'Annex 2 Designated EHV charges'!$D:$P,12,FALSE)=0,"",VLOOKUP($A290,'Annex 2 Designated EHV charges'!$D:$P,12,FALSE)),"")</f>
        <v/>
      </c>
      <c r="H290" s="93" t="str">
        <f>IFERROR(IF(VLOOKUP($A290,'Annex 2 Designated EHV charges'!$D:$P,13,FALSE)=0,"",VLOOKUP($A290,'Annex 2 Designated EHV charges'!$D:$P,13,FALSE)),"")</f>
        <v/>
      </c>
    </row>
    <row r="291" spans="1:8" x14ac:dyDescent="0.25">
      <c r="A291" s="90" t="str">
        <f t="array" ref="A291">IFERROR(INDEX('Annex 2 Designated EHV charges'!$D$12:$D$12, MATCH(0, IF(ISBLANK('Annex 2 Designated EHV charges'!$D$12:$D$12),1, COUNTIF(A$5:$A290, 'Annex 2 Designated EHV charges'!$D$12:$D$12)), 0)),"")</f>
        <v/>
      </c>
      <c r="B291" s="89" t="str">
        <f>IF($A291="","",VLOOKUP($A291,'Annex 2 Designated EHV charges'!$D:$O,2,0))</f>
        <v/>
      </c>
      <c r="C291" s="90" t="str">
        <f>IF($A291="","",VLOOKUP($A291,'Annex 2 Designated EHV charges'!$D:$O,3,0))</f>
        <v/>
      </c>
      <c r="D291" s="89" t="str">
        <f>IF($A291="","",VLOOKUP($A291,'Annex 2 Designated EHV charges'!$D:$O,4,0))</f>
        <v/>
      </c>
      <c r="E291" s="91" t="str">
        <f>IFERROR(IF(VLOOKUP($A291,'Annex 2 Designated EHV charges'!$D:$P,10,FALSE)=0,"",VLOOKUP($A291,'Annex 2 Designated EHV charges'!$D:$P,10,FALSE)),"")</f>
        <v/>
      </c>
      <c r="F291" s="92" t="str">
        <f>IFERROR(IF(VLOOKUP($A291,'Annex 2 Designated EHV charges'!$D:$P,11,FALSE)=0,"",VLOOKUP($A291,'Annex 2 Designated EHV charges'!$D:$P,11,FALSE)),"")</f>
        <v/>
      </c>
      <c r="G291" s="93" t="str">
        <f>IFERROR(IF(VLOOKUP($A291,'Annex 2 Designated EHV charges'!$D:$P,12,FALSE)=0,"",VLOOKUP($A291,'Annex 2 Designated EHV charges'!$D:$P,12,FALSE)),"")</f>
        <v/>
      </c>
      <c r="H291" s="93" t="str">
        <f>IFERROR(IF(VLOOKUP($A291,'Annex 2 Designated EHV charges'!$D:$P,13,FALSE)=0,"",VLOOKUP($A291,'Annex 2 Designated EHV charges'!$D:$P,13,FALSE)),"")</f>
        <v/>
      </c>
    </row>
    <row r="292" spans="1:8" x14ac:dyDescent="0.25">
      <c r="A292" s="90"/>
      <c r="B292" s="89"/>
      <c r="C292" s="90"/>
      <c r="D292" s="89"/>
      <c r="E292" s="91"/>
      <c r="F292" s="92"/>
      <c r="G292" s="93"/>
      <c r="H292" s="93"/>
    </row>
    <row r="293" spans="1:8" x14ac:dyDescent="0.25">
      <c r="A293" s="90"/>
      <c r="B293" s="89"/>
      <c r="C293" s="90"/>
      <c r="D293" s="89"/>
      <c r="E293" s="91"/>
      <c r="F293" s="92"/>
      <c r="G293" s="93"/>
      <c r="H293" s="93"/>
    </row>
    <row r="294" spans="1:8" x14ac:dyDescent="0.25">
      <c r="A294" s="90"/>
      <c r="B294" s="89"/>
      <c r="C294" s="90"/>
      <c r="D294" s="89"/>
      <c r="E294" s="91"/>
      <c r="F294" s="92"/>
      <c r="G294" s="93"/>
      <c r="H294" s="93"/>
    </row>
    <row r="295" spans="1:8" x14ac:dyDescent="0.25">
      <c r="A295" s="90"/>
      <c r="B295" s="89"/>
      <c r="C295" s="90"/>
      <c r="D295" s="89"/>
      <c r="E295" s="91"/>
      <c r="F295" s="92"/>
      <c r="G295" s="93"/>
      <c r="H295" s="93"/>
    </row>
    <row r="296" spans="1:8" x14ac:dyDescent="0.25">
      <c r="A296" s="90"/>
      <c r="B296" s="89"/>
      <c r="C296" s="90"/>
      <c r="D296" s="89"/>
      <c r="E296" s="91"/>
      <c r="F296" s="92"/>
      <c r="G296" s="93"/>
      <c r="H296" s="93"/>
    </row>
    <row r="297" spans="1:8" x14ac:dyDescent="0.25">
      <c r="A297" s="90"/>
      <c r="B297" s="89"/>
      <c r="C297" s="90"/>
      <c r="D297" s="89"/>
      <c r="E297" s="91"/>
      <c r="F297" s="92"/>
      <c r="G297" s="93"/>
      <c r="H297" s="93"/>
    </row>
    <row r="298" spans="1:8" x14ac:dyDescent="0.25">
      <c r="A298" s="90"/>
      <c r="B298" s="89"/>
      <c r="C298" s="90"/>
      <c r="D298" s="89"/>
      <c r="E298" s="91"/>
      <c r="F298" s="92"/>
      <c r="G298" s="93"/>
      <c r="H298" s="93"/>
    </row>
    <row r="299" spans="1:8" x14ac:dyDescent="0.25">
      <c r="A299" s="90"/>
      <c r="B299" s="89"/>
      <c r="C299" s="90"/>
      <c r="D299" s="89"/>
      <c r="E299" s="91"/>
      <c r="F299" s="92"/>
      <c r="G299" s="93"/>
      <c r="H299" s="93"/>
    </row>
  </sheetData>
  <autoFilter ref="A5:H299" xr:uid="{00000000-0009-0000-0000-000004000000}"/>
  <mergeCells count="3">
    <mergeCell ref="A2:H2"/>
    <mergeCell ref="A1:H1"/>
    <mergeCell ref="A3:XFD3"/>
  </mergeCells>
  <pageMargins left="0.70866141732283472" right="0.70866141732283472" top="0.94488188976377963" bottom="0.74803149606299213" header="0.31496062992125984" footer="0.31496062992125984"/>
  <pageSetup paperSize="9" scale="85" fitToHeight="0" orientation="landscape" r:id="rId1"/>
  <headerFooter differentFirst="1" scaleWithDoc="0">
    <oddHeader>&amp;LAnnex 2b - Schedule of Export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2"/>
  <sheetViews>
    <sheetView zoomScale="80" zoomScaleNormal="80" zoomScaleSheetLayoutView="100" workbookViewId="0">
      <selection activeCell="B15" sqref="B15:J22"/>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4" t="s">
        <v>27</v>
      </c>
      <c r="B1" s="3"/>
      <c r="D1" s="3"/>
      <c r="E1" s="3"/>
      <c r="F1" s="3"/>
      <c r="G1" s="9"/>
      <c r="H1" s="4"/>
      <c r="I1" s="4"/>
    </row>
    <row r="2" spans="1:12" s="2" customFormat="1" ht="27" customHeight="1" x14ac:dyDescent="0.25">
      <c r="A2" s="224" t="str">
        <f>Overview!B4&amp; " - Effective from "&amp;Overview!D4&amp;" - "&amp;Overview!E4&amp;" LV and HV tariffs"</f>
        <v>Eclipse Power Distribution Limited - GSP L - Effective from 1 April 2027 - Submitted LV and HV tariffs</v>
      </c>
      <c r="B2" s="224"/>
      <c r="C2" s="224"/>
      <c r="D2" s="224"/>
      <c r="E2" s="224"/>
      <c r="F2" s="224"/>
      <c r="G2" s="224"/>
      <c r="H2" s="224"/>
      <c r="I2" s="224"/>
      <c r="J2" s="224"/>
      <c r="K2" s="4"/>
      <c r="L2" s="4"/>
    </row>
    <row r="3" spans="1:12" s="262" customFormat="1" ht="17.100000000000001" customHeight="1" x14ac:dyDescent="0.25">
      <c r="A3" s="261"/>
      <c r="B3" s="230"/>
      <c r="C3" s="230"/>
      <c r="D3" s="230"/>
      <c r="E3" s="230"/>
      <c r="F3" s="230"/>
      <c r="G3" s="230"/>
      <c r="H3" s="230"/>
      <c r="I3" s="230"/>
      <c r="J3" s="230"/>
      <c r="K3" s="230"/>
      <c r="L3" s="230"/>
    </row>
    <row r="4" spans="1:12" s="2" customFormat="1" ht="27" customHeight="1" x14ac:dyDescent="0.25">
      <c r="A4" s="246" t="s">
        <v>162</v>
      </c>
      <c r="B4" s="246"/>
      <c r="C4" s="246"/>
      <c r="D4" s="246"/>
      <c r="E4" s="246"/>
      <c r="F4" s="246"/>
      <c r="G4" s="246"/>
      <c r="H4" s="246"/>
      <c r="I4" s="246"/>
      <c r="J4" s="246"/>
      <c r="K4" s="4"/>
      <c r="L4" s="4"/>
    </row>
    <row r="5" spans="1:12" s="2" customFormat="1" ht="71.25" customHeight="1" x14ac:dyDescent="0.25">
      <c r="A5" s="16"/>
      <c r="B5" s="28" t="s">
        <v>728</v>
      </c>
      <c r="C5" s="15" t="s">
        <v>31</v>
      </c>
      <c r="D5" s="53" t="s">
        <v>163</v>
      </c>
      <c r="E5" s="53" t="s">
        <v>165</v>
      </c>
      <c r="F5" s="53" t="s">
        <v>164</v>
      </c>
      <c r="G5" s="15" t="s">
        <v>32</v>
      </c>
      <c r="H5" s="15"/>
      <c r="I5" s="15"/>
      <c r="J5" s="15"/>
      <c r="K5" s="4"/>
      <c r="L5" s="4"/>
    </row>
    <row r="6" spans="1:12" s="2" customFormat="1" ht="32.25" customHeight="1" x14ac:dyDescent="0.25">
      <c r="A6" s="17"/>
      <c r="B6" s="27"/>
      <c r="C6" s="18"/>
      <c r="D6" s="19"/>
      <c r="E6" s="19"/>
      <c r="F6" s="19"/>
      <c r="G6" s="20"/>
      <c r="H6" s="26"/>
      <c r="I6" s="26"/>
      <c r="J6" s="26"/>
      <c r="K6" s="4"/>
      <c r="L6" s="4"/>
    </row>
    <row r="7" spans="1:12" ht="56.1" customHeight="1" x14ac:dyDescent="0.25">
      <c r="A7" s="247" t="s">
        <v>1</v>
      </c>
      <c r="B7" s="249" t="s">
        <v>817</v>
      </c>
      <c r="C7" s="250"/>
      <c r="D7" s="250"/>
      <c r="E7" s="250"/>
      <c r="F7" s="250"/>
      <c r="G7" s="250"/>
      <c r="H7" s="250"/>
      <c r="I7" s="250"/>
      <c r="J7" s="251"/>
    </row>
    <row r="8" spans="1:12" ht="58.5" customHeight="1" x14ac:dyDescent="0.25">
      <c r="A8" s="247"/>
      <c r="B8" s="252"/>
      <c r="C8" s="253"/>
      <c r="D8" s="253"/>
      <c r="E8" s="253"/>
      <c r="F8" s="253"/>
      <c r="G8" s="253"/>
      <c r="H8" s="253"/>
      <c r="I8" s="253"/>
      <c r="J8" s="254"/>
    </row>
    <row r="9" spans="1:12" x14ac:dyDescent="0.25">
      <c r="A9" s="247"/>
      <c r="B9" s="255"/>
      <c r="C9" s="256"/>
      <c r="D9" s="256"/>
      <c r="E9" s="256"/>
      <c r="F9" s="256"/>
      <c r="G9" s="256"/>
      <c r="H9" s="256"/>
      <c r="I9" s="256"/>
      <c r="J9" s="257"/>
    </row>
    <row r="10" spans="1:12" x14ac:dyDescent="0.25">
      <c r="A10" s="48"/>
      <c r="B10" s="48"/>
      <c r="C10" s="48"/>
      <c r="D10" s="48"/>
      <c r="E10" s="48"/>
      <c r="F10" s="48"/>
      <c r="G10" s="48"/>
      <c r="H10" s="48"/>
      <c r="I10" s="48"/>
      <c r="J10" s="48"/>
    </row>
    <row r="11" spans="1:12" x14ac:dyDescent="0.25">
      <c r="A11" s="48"/>
      <c r="B11" s="48"/>
      <c r="C11" s="48"/>
      <c r="D11" s="48"/>
      <c r="E11" s="48"/>
      <c r="F11" s="48"/>
      <c r="G11" s="48"/>
      <c r="H11" s="48"/>
      <c r="I11" s="48"/>
      <c r="J11" s="48"/>
    </row>
    <row r="12" spans="1:12" s="2" customFormat="1" ht="27" customHeight="1" x14ac:dyDescent="0.25">
      <c r="A12" s="246" t="s">
        <v>159</v>
      </c>
      <c r="B12" s="246"/>
      <c r="C12" s="246"/>
      <c r="D12" s="246"/>
      <c r="E12" s="246"/>
      <c r="F12" s="246"/>
      <c r="G12" s="246"/>
      <c r="H12" s="246"/>
      <c r="I12" s="246"/>
      <c r="J12" s="246"/>
      <c r="K12" s="4"/>
      <c r="L12" s="4"/>
    </row>
    <row r="13" spans="1:12" s="2" customFormat="1" ht="58.5" customHeight="1" x14ac:dyDescent="0.25">
      <c r="A13" s="16"/>
      <c r="B13" s="28" t="s">
        <v>728</v>
      </c>
      <c r="C13" s="15" t="s">
        <v>31</v>
      </c>
      <c r="D13" s="53" t="s">
        <v>163</v>
      </c>
      <c r="E13" s="53" t="s">
        <v>165</v>
      </c>
      <c r="F13" s="53" t="s">
        <v>164</v>
      </c>
      <c r="G13" s="15" t="s">
        <v>32</v>
      </c>
      <c r="H13" s="15" t="s">
        <v>33</v>
      </c>
      <c r="I13" s="28" t="s">
        <v>129</v>
      </c>
      <c r="J13" s="15" t="s">
        <v>40</v>
      </c>
      <c r="K13" s="4"/>
      <c r="L13" s="4"/>
    </row>
    <row r="14" spans="1:12" s="2" customFormat="1" ht="32.25" customHeight="1" x14ac:dyDescent="0.25">
      <c r="A14" s="17"/>
      <c r="B14" s="27"/>
      <c r="C14" s="18"/>
      <c r="D14" s="19"/>
      <c r="E14" s="19"/>
      <c r="F14" s="19"/>
      <c r="G14" s="20"/>
      <c r="H14" s="20"/>
      <c r="I14" s="20"/>
      <c r="J14" s="19"/>
      <c r="K14" s="4"/>
      <c r="L14" s="4"/>
    </row>
    <row r="15" spans="1:12" ht="12.75" customHeight="1" x14ac:dyDescent="0.25">
      <c r="A15" s="247" t="s">
        <v>1</v>
      </c>
      <c r="B15" s="249" t="s">
        <v>818</v>
      </c>
      <c r="C15" s="250"/>
      <c r="D15" s="250"/>
      <c r="E15" s="250"/>
      <c r="F15" s="250"/>
      <c r="G15" s="250"/>
      <c r="H15" s="250"/>
      <c r="I15" s="250"/>
      <c r="J15" s="258"/>
    </row>
    <row r="16" spans="1:12" ht="12.75" customHeight="1" x14ac:dyDescent="0.25">
      <c r="A16" s="247"/>
      <c r="B16" s="252"/>
      <c r="C16" s="253"/>
      <c r="D16" s="253"/>
      <c r="E16" s="253"/>
      <c r="F16" s="253"/>
      <c r="G16" s="253"/>
      <c r="H16" s="253"/>
      <c r="I16" s="253"/>
      <c r="J16" s="259"/>
    </row>
    <row r="17" spans="1:10" ht="12.75" customHeight="1" x14ac:dyDescent="0.25">
      <c r="A17" s="247"/>
      <c r="B17" s="252"/>
      <c r="C17" s="253"/>
      <c r="D17" s="253"/>
      <c r="E17" s="253"/>
      <c r="F17" s="253"/>
      <c r="G17" s="253"/>
      <c r="H17" s="253"/>
      <c r="I17" s="253"/>
      <c r="J17" s="259"/>
    </row>
    <row r="18" spans="1:10" ht="12.75" customHeight="1" x14ac:dyDescent="0.25">
      <c r="A18" s="248"/>
      <c r="B18" s="252"/>
      <c r="C18" s="253"/>
      <c r="D18" s="253"/>
      <c r="E18" s="253"/>
      <c r="F18" s="253"/>
      <c r="G18" s="253"/>
      <c r="H18" s="253"/>
      <c r="I18" s="253"/>
      <c r="J18" s="259"/>
    </row>
    <row r="19" spans="1:10" ht="12.75" customHeight="1" x14ac:dyDescent="0.25">
      <c r="A19" s="248"/>
      <c r="B19" s="252"/>
      <c r="C19" s="253"/>
      <c r="D19" s="253"/>
      <c r="E19" s="253"/>
      <c r="F19" s="253"/>
      <c r="G19" s="253"/>
      <c r="H19" s="253"/>
      <c r="I19" s="253"/>
      <c r="J19" s="259"/>
    </row>
    <row r="20" spans="1:10" ht="12.75" customHeight="1" x14ac:dyDescent="0.25">
      <c r="A20" s="248"/>
      <c r="B20" s="252"/>
      <c r="C20" s="253"/>
      <c r="D20" s="253"/>
      <c r="E20" s="253"/>
      <c r="F20" s="253"/>
      <c r="G20" s="253"/>
      <c r="H20" s="253"/>
      <c r="I20" s="253"/>
      <c r="J20" s="259"/>
    </row>
    <row r="21" spans="1:10" ht="12.75" customHeight="1" x14ac:dyDescent="0.25">
      <c r="A21" s="248"/>
      <c r="B21" s="252"/>
      <c r="C21" s="253"/>
      <c r="D21" s="253"/>
      <c r="E21" s="253"/>
      <c r="F21" s="253"/>
      <c r="G21" s="253"/>
      <c r="H21" s="253"/>
      <c r="I21" s="253"/>
      <c r="J21" s="259"/>
    </row>
    <row r="22" spans="1:10" ht="12.75" customHeight="1" x14ac:dyDescent="0.25">
      <c r="A22" s="248"/>
      <c r="B22" s="255"/>
      <c r="C22" s="256"/>
      <c r="D22" s="256"/>
      <c r="E22" s="256"/>
      <c r="F22" s="256"/>
      <c r="G22" s="256"/>
      <c r="H22" s="256"/>
      <c r="I22" s="256"/>
      <c r="J22" s="26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8">
    <mergeCell ref="A2:J2"/>
    <mergeCell ref="A4:J4"/>
    <mergeCell ref="A7:A9"/>
    <mergeCell ref="A12:J12"/>
    <mergeCell ref="A15:A22"/>
    <mergeCell ref="B7:J9"/>
    <mergeCell ref="B15:J22"/>
    <mergeCell ref="A3:XFD3"/>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3" fitToHeight="0" orientation="portrait" r:id="rId2"/>
  <headerFooter scaleWithDoc="0">
    <oddHeader>&amp;L
&amp;"Arial,Bold"Annex 3&amp;"Arial,Regular" - Schedule of Charges for use of the Distribution System to Preserved/Additional LLFC Classes</oddHeader>
    <oddFooter>&amp;L_x000D_&amp;1#&amp;"Arial"&amp;6&amp;K737373 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4"/>
  <sheetViews>
    <sheetView tabSelected="1" topLeftCell="A13" zoomScaleNormal="100" zoomScaleSheetLayoutView="85" workbookViewId="0">
      <selection activeCell="E21" sqref="E21"/>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8"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4" t="s">
        <v>27</v>
      </c>
      <c r="B1" s="266" t="s">
        <v>125</v>
      </c>
      <c r="C1" s="267"/>
      <c r="D1" s="267"/>
      <c r="F1" s="268" t="s">
        <v>128</v>
      </c>
      <c r="G1" s="269"/>
      <c r="H1" s="270"/>
      <c r="I1" s="4"/>
      <c r="J1" s="2"/>
      <c r="K1" s="2"/>
    </row>
    <row r="2" spans="1:13" ht="31.5" customHeight="1" x14ac:dyDescent="0.25">
      <c r="A2" s="271" t="str">
        <f>Overview!B4&amp; " - Effective from "&amp;Overview!D4&amp;" - "&amp;Overview!E4&amp;" LDNO tariffs"</f>
        <v>Eclipse Power Distribution Limited - GSP L - Effective from 1 April 2027 - Submitted LDNO tariffs</v>
      </c>
      <c r="B2" s="271"/>
      <c r="C2" s="271"/>
      <c r="D2" s="271"/>
      <c r="E2" s="271"/>
      <c r="F2" s="271"/>
      <c r="G2" s="271"/>
      <c r="H2" s="271"/>
      <c r="I2" s="271"/>
      <c r="J2" s="271"/>
    </row>
    <row r="3" spans="1:13" s="275" customFormat="1" ht="17.100000000000001" customHeight="1" x14ac:dyDescent="0.25"/>
    <row r="4" spans="1:13" ht="8.25" customHeight="1" x14ac:dyDescent="0.25">
      <c r="A4" s="79"/>
      <c r="B4" s="79"/>
      <c r="C4" s="79"/>
      <c r="D4" s="79"/>
      <c r="E4" s="79"/>
      <c r="F4" s="79"/>
      <c r="G4" s="79"/>
      <c r="H4" s="79"/>
      <c r="I4" s="79"/>
      <c r="J4" s="79"/>
    </row>
    <row r="5" spans="1:13" ht="27" customHeight="1" x14ac:dyDescent="0.25">
      <c r="A5" s="224" t="s">
        <v>160</v>
      </c>
      <c r="B5" s="224"/>
      <c r="C5" s="224"/>
      <c r="D5" s="224"/>
      <c r="E5" s="81"/>
      <c r="F5" s="224" t="s">
        <v>161</v>
      </c>
      <c r="G5" s="224"/>
      <c r="H5" s="224"/>
      <c r="I5" s="224"/>
      <c r="J5" s="224"/>
      <c r="L5" s="4"/>
    </row>
    <row r="6" spans="1:13" ht="32.25" customHeight="1" x14ac:dyDescent="0.25">
      <c r="A6" s="69" t="s">
        <v>16</v>
      </c>
      <c r="B6" s="74" t="s">
        <v>57</v>
      </c>
      <c r="C6" s="86" t="s">
        <v>58</v>
      </c>
      <c r="D6" s="71" t="s">
        <v>59</v>
      </c>
      <c r="E6" s="77"/>
      <c r="F6" s="228"/>
      <c r="G6" s="229"/>
      <c r="H6" s="75" t="s">
        <v>62</v>
      </c>
      <c r="I6" s="76" t="s">
        <v>63</v>
      </c>
      <c r="J6" s="71" t="s">
        <v>59</v>
      </c>
      <c r="K6" s="77"/>
      <c r="L6" s="4"/>
      <c r="M6" s="4"/>
    </row>
    <row r="7" spans="1:13" ht="56.1" customHeight="1" x14ac:dyDescent="0.25">
      <c r="A7" s="72" t="s">
        <v>60</v>
      </c>
      <c r="B7" s="179" t="s">
        <v>696</v>
      </c>
      <c r="C7" s="180" t="s">
        <v>697</v>
      </c>
      <c r="D7" s="181" t="s">
        <v>698</v>
      </c>
      <c r="E7" s="77"/>
      <c r="F7" s="274" t="s">
        <v>705</v>
      </c>
      <c r="G7" s="274"/>
      <c r="H7" s="179" t="s">
        <v>696</v>
      </c>
      <c r="I7" s="180" t="s">
        <v>697</v>
      </c>
      <c r="J7" s="180" t="s">
        <v>698</v>
      </c>
      <c r="K7" s="77"/>
      <c r="L7" s="4"/>
      <c r="M7" s="4"/>
    </row>
    <row r="8" spans="1:13" ht="58.5" customHeight="1" x14ac:dyDescent="0.25">
      <c r="A8" s="72" t="s">
        <v>23</v>
      </c>
      <c r="B8" s="182" t="s">
        <v>723</v>
      </c>
      <c r="C8" s="183" t="s">
        <v>700</v>
      </c>
      <c r="D8" s="181" t="s">
        <v>701</v>
      </c>
      <c r="E8" s="77"/>
      <c r="F8" s="274" t="s">
        <v>704</v>
      </c>
      <c r="G8" s="274"/>
      <c r="H8" s="182" t="s">
        <v>723</v>
      </c>
      <c r="I8" s="180" t="s">
        <v>699</v>
      </c>
      <c r="J8" s="180" t="s">
        <v>698</v>
      </c>
      <c r="K8" s="77"/>
      <c r="L8" s="4"/>
      <c r="M8" s="4"/>
    </row>
    <row r="9" spans="1:13" ht="55.5" customHeight="1" x14ac:dyDescent="0.25">
      <c r="A9" s="73" t="s">
        <v>21</v>
      </c>
      <c r="B9" s="236" t="s">
        <v>22</v>
      </c>
      <c r="C9" s="237"/>
      <c r="D9" s="238"/>
      <c r="E9" s="77"/>
      <c r="F9" s="274" t="s">
        <v>23</v>
      </c>
      <c r="G9" s="274"/>
      <c r="H9" s="182" t="s">
        <v>723</v>
      </c>
      <c r="I9" s="180" t="s">
        <v>700</v>
      </c>
      <c r="J9" s="180" t="s">
        <v>701</v>
      </c>
      <c r="K9" s="77"/>
      <c r="L9" s="4"/>
      <c r="M9" s="4"/>
    </row>
    <row r="10" spans="1:13" s="70" customFormat="1" ht="55.5" customHeight="1" x14ac:dyDescent="0.25">
      <c r="E10" s="80"/>
      <c r="F10" s="272" t="s">
        <v>21</v>
      </c>
      <c r="G10" s="273"/>
      <c r="H10" s="263" t="s">
        <v>22</v>
      </c>
      <c r="I10" s="264"/>
      <c r="J10" s="265"/>
      <c r="K10" s="77"/>
      <c r="L10" s="48"/>
      <c r="M10" s="48"/>
    </row>
    <row r="14" spans="1:13" ht="39.6" x14ac:dyDescent="0.25">
      <c r="A14" s="28" t="s">
        <v>127</v>
      </c>
      <c r="B14" s="28" t="s">
        <v>470</v>
      </c>
      <c r="C14" s="15" t="s">
        <v>31</v>
      </c>
      <c r="D14" s="53" t="s">
        <v>163</v>
      </c>
      <c r="E14" s="53" t="s">
        <v>165</v>
      </c>
      <c r="F14" s="53" t="s">
        <v>164</v>
      </c>
      <c r="G14" s="15" t="s">
        <v>32</v>
      </c>
      <c r="H14" s="15" t="s">
        <v>33</v>
      </c>
      <c r="I14" s="15" t="s">
        <v>129</v>
      </c>
      <c r="J14" s="15" t="s">
        <v>40</v>
      </c>
    </row>
    <row r="15" spans="1:13" ht="27.75" customHeight="1" x14ac:dyDescent="0.25">
      <c r="A15" s="155" t="s">
        <v>613</v>
      </c>
      <c r="B15" s="43" t="s">
        <v>757</v>
      </c>
      <c r="C15" s="156" t="s">
        <v>724</v>
      </c>
      <c r="D15" s="186">
        <v>15.081</v>
      </c>
      <c r="E15" s="187">
        <v>1.2030000000000001</v>
      </c>
      <c r="F15" s="188">
        <v>0.11899999999999999</v>
      </c>
      <c r="G15" s="189">
        <v>10.59</v>
      </c>
      <c r="H15" s="190">
        <v>0</v>
      </c>
      <c r="I15" s="205">
        <v>0</v>
      </c>
      <c r="J15" s="191">
        <v>0</v>
      </c>
    </row>
    <row r="16" spans="1:13" ht="27.75" customHeight="1" x14ac:dyDescent="0.25">
      <c r="A16" s="155" t="s">
        <v>655</v>
      </c>
      <c r="B16" s="43" t="s">
        <v>721</v>
      </c>
      <c r="C16" s="156" t="s">
        <v>420</v>
      </c>
      <c r="D16" s="186">
        <v>15.081</v>
      </c>
      <c r="E16" s="187">
        <v>1.2030000000000001</v>
      </c>
      <c r="F16" s="188">
        <v>0.11899999999999999</v>
      </c>
      <c r="G16" s="190">
        <v>0</v>
      </c>
      <c r="H16" s="190">
        <v>0</v>
      </c>
      <c r="I16" s="205">
        <v>0</v>
      </c>
      <c r="J16" s="191">
        <v>0</v>
      </c>
    </row>
    <row r="17" spans="1:10" ht="27.75" customHeight="1" x14ac:dyDescent="0.25">
      <c r="A17" s="155" t="s">
        <v>614</v>
      </c>
      <c r="B17" s="43" t="s">
        <v>722</v>
      </c>
      <c r="C17" s="156" t="s">
        <v>725</v>
      </c>
      <c r="D17" s="186">
        <v>14.754</v>
      </c>
      <c r="E17" s="187">
        <v>1.177</v>
      </c>
      <c r="F17" s="188">
        <v>0.11600000000000001</v>
      </c>
      <c r="G17" s="189">
        <v>11.43</v>
      </c>
      <c r="H17" s="190">
        <v>0</v>
      </c>
      <c r="I17" s="205">
        <v>0</v>
      </c>
      <c r="J17" s="191">
        <v>0</v>
      </c>
    </row>
    <row r="18" spans="1:10" ht="27.75" customHeight="1" x14ac:dyDescent="0.25">
      <c r="A18" s="155" t="s">
        <v>615</v>
      </c>
      <c r="B18" s="43" t="s">
        <v>758</v>
      </c>
      <c r="C18" s="156" t="s">
        <v>725</v>
      </c>
      <c r="D18" s="186">
        <v>14.754</v>
      </c>
      <c r="E18" s="187">
        <v>1.177</v>
      </c>
      <c r="F18" s="188">
        <v>0.11600000000000001</v>
      </c>
      <c r="G18" s="189">
        <v>13.38</v>
      </c>
      <c r="H18" s="190">
        <v>0</v>
      </c>
      <c r="I18" s="205">
        <v>0</v>
      </c>
      <c r="J18" s="191">
        <v>0</v>
      </c>
    </row>
    <row r="19" spans="1:10" ht="27.75" customHeight="1" x14ac:dyDescent="0.25">
      <c r="A19" s="155" t="s">
        <v>616</v>
      </c>
      <c r="B19" s="43" t="s">
        <v>759</v>
      </c>
      <c r="C19" s="156" t="s">
        <v>725</v>
      </c>
      <c r="D19" s="186">
        <v>14.754</v>
      </c>
      <c r="E19" s="187">
        <v>1.177</v>
      </c>
      <c r="F19" s="188">
        <v>0.11600000000000001</v>
      </c>
      <c r="G19" s="189">
        <v>19.36</v>
      </c>
      <c r="H19" s="190">
        <v>0</v>
      </c>
      <c r="I19" s="205">
        <v>0</v>
      </c>
      <c r="J19" s="191">
        <v>0</v>
      </c>
    </row>
    <row r="20" spans="1:10" ht="27.75" customHeight="1" x14ac:dyDescent="0.25">
      <c r="A20" s="155" t="s">
        <v>617</v>
      </c>
      <c r="B20" s="43" t="s">
        <v>760</v>
      </c>
      <c r="C20" s="156" t="s">
        <v>725</v>
      </c>
      <c r="D20" s="186">
        <v>14.754</v>
      </c>
      <c r="E20" s="187">
        <v>1.177</v>
      </c>
      <c r="F20" s="188">
        <v>0.11600000000000001</v>
      </c>
      <c r="G20" s="189">
        <v>27.36</v>
      </c>
      <c r="H20" s="190">
        <v>0</v>
      </c>
      <c r="I20" s="205">
        <v>0</v>
      </c>
      <c r="J20" s="191">
        <v>0</v>
      </c>
    </row>
    <row r="21" spans="1:10" ht="27.75" customHeight="1" x14ac:dyDescent="0.25">
      <c r="A21" s="155" t="s">
        <v>618</v>
      </c>
      <c r="B21" s="43" t="s">
        <v>761</v>
      </c>
      <c r="C21" s="156" t="s">
        <v>725</v>
      </c>
      <c r="D21" s="186">
        <v>14.754</v>
      </c>
      <c r="E21" s="187">
        <v>1.177</v>
      </c>
      <c r="F21" s="188">
        <v>0.11600000000000001</v>
      </c>
      <c r="G21" s="189">
        <v>50.14</v>
      </c>
      <c r="H21" s="190">
        <v>0</v>
      </c>
      <c r="I21" s="205">
        <v>0</v>
      </c>
      <c r="J21" s="191">
        <v>0</v>
      </c>
    </row>
    <row r="22" spans="1:10" ht="27.75" customHeight="1" x14ac:dyDescent="0.25">
      <c r="A22" s="155" t="s">
        <v>424</v>
      </c>
      <c r="B22" s="43" t="s">
        <v>762</v>
      </c>
      <c r="C22" s="156" t="s">
        <v>421</v>
      </c>
      <c r="D22" s="186">
        <v>14.754</v>
      </c>
      <c r="E22" s="187">
        <v>1.177</v>
      </c>
      <c r="F22" s="188">
        <v>0.11600000000000001</v>
      </c>
      <c r="G22" s="190">
        <v>0</v>
      </c>
      <c r="H22" s="190">
        <v>0</v>
      </c>
      <c r="I22" s="205">
        <v>0</v>
      </c>
      <c r="J22" s="191">
        <v>0</v>
      </c>
    </row>
    <row r="23" spans="1:10" ht="27.75" customHeight="1" x14ac:dyDescent="0.25">
      <c r="A23" s="155" t="s">
        <v>491</v>
      </c>
      <c r="B23" s="43" t="s">
        <v>763</v>
      </c>
      <c r="C23" s="156">
        <v>0</v>
      </c>
      <c r="D23" s="186">
        <v>9.1620000000000008</v>
      </c>
      <c r="E23" s="187">
        <v>0.65100000000000002</v>
      </c>
      <c r="F23" s="188">
        <v>6.6000000000000003E-2</v>
      </c>
      <c r="G23" s="189">
        <v>11.33</v>
      </c>
      <c r="H23" s="189">
        <v>7.67</v>
      </c>
      <c r="I23" s="192">
        <v>7.67</v>
      </c>
      <c r="J23" s="193">
        <v>0.15</v>
      </c>
    </row>
    <row r="24" spans="1:10" ht="27.75" customHeight="1" x14ac:dyDescent="0.25">
      <c r="A24" s="155" t="s">
        <v>492</v>
      </c>
      <c r="B24" s="43" t="s">
        <v>764</v>
      </c>
      <c r="C24" s="156">
        <v>0</v>
      </c>
      <c r="D24" s="186">
        <v>9.1620000000000008</v>
      </c>
      <c r="E24" s="187">
        <v>0.65100000000000002</v>
      </c>
      <c r="F24" s="188">
        <v>6.6000000000000003E-2</v>
      </c>
      <c r="G24" s="189">
        <v>84.51</v>
      </c>
      <c r="H24" s="189">
        <v>7.67</v>
      </c>
      <c r="I24" s="192">
        <v>7.67</v>
      </c>
      <c r="J24" s="193">
        <v>0.15</v>
      </c>
    </row>
    <row r="25" spans="1:10" ht="27.75" customHeight="1" x14ac:dyDescent="0.25">
      <c r="A25" s="155" t="s">
        <v>493</v>
      </c>
      <c r="B25" s="43" t="s">
        <v>765</v>
      </c>
      <c r="C25" s="156">
        <v>0</v>
      </c>
      <c r="D25" s="186">
        <v>9.1620000000000008</v>
      </c>
      <c r="E25" s="187">
        <v>0.65100000000000002</v>
      </c>
      <c r="F25" s="188">
        <v>6.6000000000000003E-2</v>
      </c>
      <c r="G25" s="189">
        <v>142.66</v>
      </c>
      <c r="H25" s="189">
        <v>7.67</v>
      </c>
      <c r="I25" s="192">
        <v>7.67</v>
      </c>
      <c r="J25" s="193">
        <v>0.15</v>
      </c>
    </row>
    <row r="26" spans="1:10" ht="27.75" customHeight="1" x14ac:dyDescent="0.25">
      <c r="A26" s="155" t="s">
        <v>494</v>
      </c>
      <c r="B26" s="43" t="s">
        <v>766</v>
      </c>
      <c r="C26" s="156">
        <v>0</v>
      </c>
      <c r="D26" s="186">
        <v>9.1620000000000008</v>
      </c>
      <c r="E26" s="187">
        <v>0.65100000000000002</v>
      </c>
      <c r="F26" s="188">
        <v>6.6000000000000003E-2</v>
      </c>
      <c r="G26" s="189">
        <v>220.07</v>
      </c>
      <c r="H26" s="189">
        <v>7.67</v>
      </c>
      <c r="I26" s="192">
        <v>7.67</v>
      </c>
      <c r="J26" s="193">
        <v>0.15</v>
      </c>
    </row>
    <row r="27" spans="1:10" ht="27.75" customHeight="1" x14ac:dyDescent="0.25">
      <c r="A27" s="155" t="s">
        <v>495</v>
      </c>
      <c r="B27" s="43" t="s">
        <v>767</v>
      </c>
      <c r="C27" s="156">
        <v>0</v>
      </c>
      <c r="D27" s="186">
        <v>9.1620000000000008</v>
      </c>
      <c r="E27" s="187">
        <v>0.65100000000000002</v>
      </c>
      <c r="F27" s="188">
        <v>6.6000000000000003E-2</v>
      </c>
      <c r="G27" s="189">
        <v>473.87</v>
      </c>
      <c r="H27" s="189">
        <v>7.67</v>
      </c>
      <c r="I27" s="192">
        <v>7.67</v>
      </c>
      <c r="J27" s="193">
        <v>0.15</v>
      </c>
    </row>
    <row r="28" spans="1:10" ht="27.75" customHeight="1" x14ac:dyDescent="0.25">
      <c r="A28" s="155" t="s">
        <v>425</v>
      </c>
      <c r="B28" s="43" t="s">
        <v>768</v>
      </c>
      <c r="C28" s="159" t="s">
        <v>422</v>
      </c>
      <c r="D28" s="194">
        <v>45.018000000000001</v>
      </c>
      <c r="E28" s="195">
        <v>2.464</v>
      </c>
      <c r="F28" s="188">
        <v>1.224</v>
      </c>
      <c r="G28" s="190">
        <v>0</v>
      </c>
      <c r="H28" s="190">
        <v>0</v>
      </c>
      <c r="I28" s="205">
        <v>0</v>
      </c>
      <c r="J28" s="191">
        <v>0</v>
      </c>
    </row>
    <row r="29" spans="1:10" ht="27.75" customHeight="1" x14ac:dyDescent="0.25">
      <c r="A29" s="155" t="s">
        <v>426</v>
      </c>
      <c r="B29" s="43" t="s">
        <v>769</v>
      </c>
      <c r="C29" s="159">
        <v>0</v>
      </c>
      <c r="D29" s="186">
        <v>-15.28</v>
      </c>
      <c r="E29" s="187">
        <v>-1.2190000000000001</v>
      </c>
      <c r="F29" s="188">
        <v>-0.121</v>
      </c>
      <c r="G29" s="157">
        <v>0</v>
      </c>
      <c r="H29" s="190">
        <v>0</v>
      </c>
      <c r="I29" s="205">
        <v>0</v>
      </c>
      <c r="J29" s="191">
        <v>0</v>
      </c>
    </row>
    <row r="30" spans="1:10" ht="27.75" customHeight="1" x14ac:dyDescent="0.25">
      <c r="A30" s="155" t="s">
        <v>427</v>
      </c>
      <c r="B30" s="43" t="s">
        <v>770</v>
      </c>
      <c r="C30" s="159">
        <v>0</v>
      </c>
      <c r="D30" s="186">
        <v>-15.28</v>
      </c>
      <c r="E30" s="187">
        <v>-1.2190000000000001</v>
      </c>
      <c r="F30" s="188">
        <v>-0.121</v>
      </c>
      <c r="G30" s="157">
        <v>0</v>
      </c>
      <c r="H30" s="190">
        <v>0</v>
      </c>
      <c r="I30" s="205">
        <v>0</v>
      </c>
      <c r="J30" s="193">
        <v>0.312</v>
      </c>
    </row>
    <row r="31" spans="1:10" ht="27.75" customHeight="1" x14ac:dyDescent="0.25">
      <c r="A31" s="158" t="s">
        <v>619</v>
      </c>
      <c r="B31" s="43" t="s">
        <v>771</v>
      </c>
      <c r="C31" s="159" t="s">
        <v>724</v>
      </c>
      <c r="D31" s="186">
        <v>10.108000000000001</v>
      </c>
      <c r="E31" s="187">
        <v>0.80600000000000005</v>
      </c>
      <c r="F31" s="188">
        <v>0.08</v>
      </c>
      <c r="G31" s="189">
        <v>7.1</v>
      </c>
      <c r="H31" s="190">
        <v>0</v>
      </c>
      <c r="I31" s="205">
        <v>0</v>
      </c>
      <c r="J31" s="191">
        <v>0</v>
      </c>
    </row>
    <row r="32" spans="1:10" ht="27.75" customHeight="1" x14ac:dyDescent="0.25">
      <c r="A32" s="158" t="s">
        <v>496</v>
      </c>
      <c r="B32" s="43" t="s">
        <v>772</v>
      </c>
      <c r="C32" s="159" t="s">
        <v>420</v>
      </c>
      <c r="D32" s="186">
        <v>10.108000000000001</v>
      </c>
      <c r="E32" s="187">
        <v>0.80600000000000005</v>
      </c>
      <c r="F32" s="188">
        <v>0.08</v>
      </c>
      <c r="G32" s="190">
        <v>0</v>
      </c>
      <c r="H32" s="190">
        <v>0</v>
      </c>
      <c r="I32" s="205">
        <v>0</v>
      </c>
      <c r="J32" s="191">
        <v>0</v>
      </c>
    </row>
    <row r="33" spans="1:10" ht="27.75" customHeight="1" x14ac:dyDescent="0.25">
      <c r="A33" s="158" t="s">
        <v>620</v>
      </c>
      <c r="B33" s="43" t="s">
        <v>773</v>
      </c>
      <c r="C33" s="159" t="s">
        <v>725</v>
      </c>
      <c r="D33" s="186">
        <v>9.8889999999999993</v>
      </c>
      <c r="E33" s="187">
        <v>0.78900000000000003</v>
      </c>
      <c r="F33" s="188">
        <v>7.8E-2</v>
      </c>
      <c r="G33" s="189">
        <v>7.66</v>
      </c>
      <c r="H33" s="190">
        <v>0</v>
      </c>
      <c r="I33" s="205">
        <v>0</v>
      </c>
      <c r="J33" s="191">
        <v>0</v>
      </c>
    </row>
    <row r="34" spans="1:10" ht="27.75" customHeight="1" x14ac:dyDescent="0.25">
      <c r="A34" s="158" t="s">
        <v>621</v>
      </c>
      <c r="B34" s="43" t="s">
        <v>774</v>
      </c>
      <c r="C34" s="159" t="s">
        <v>725</v>
      </c>
      <c r="D34" s="186">
        <v>9.8889999999999993</v>
      </c>
      <c r="E34" s="187">
        <v>0.78900000000000003</v>
      </c>
      <c r="F34" s="188">
        <v>7.8E-2</v>
      </c>
      <c r="G34" s="189">
        <v>8.9700000000000006</v>
      </c>
      <c r="H34" s="190">
        <v>0</v>
      </c>
      <c r="I34" s="205">
        <v>0</v>
      </c>
      <c r="J34" s="191">
        <v>0</v>
      </c>
    </row>
    <row r="35" spans="1:10" ht="27.75" customHeight="1" x14ac:dyDescent="0.25">
      <c r="A35" s="158" t="s">
        <v>622</v>
      </c>
      <c r="B35" s="43" t="s">
        <v>775</v>
      </c>
      <c r="C35" s="159" t="s">
        <v>725</v>
      </c>
      <c r="D35" s="186">
        <v>9.8889999999999993</v>
      </c>
      <c r="E35" s="187">
        <v>0.78900000000000003</v>
      </c>
      <c r="F35" s="188">
        <v>7.8E-2</v>
      </c>
      <c r="G35" s="189">
        <v>12.97</v>
      </c>
      <c r="H35" s="190">
        <v>0</v>
      </c>
      <c r="I35" s="205">
        <v>0</v>
      </c>
      <c r="J35" s="191">
        <v>0</v>
      </c>
    </row>
    <row r="36" spans="1:10" ht="27.75" customHeight="1" x14ac:dyDescent="0.25">
      <c r="A36" s="158" t="s">
        <v>623</v>
      </c>
      <c r="B36" s="43" t="s">
        <v>776</v>
      </c>
      <c r="C36" s="159" t="s">
        <v>725</v>
      </c>
      <c r="D36" s="186">
        <v>9.8889999999999993</v>
      </c>
      <c r="E36" s="187">
        <v>0.78900000000000003</v>
      </c>
      <c r="F36" s="188">
        <v>7.8E-2</v>
      </c>
      <c r="G36" s="189">
        <v>18.34</v>
      </c>
      <c r="H36" s="190">
        <v>0</v>
      </c>
      <c r="I36" s="205">
        <v>0</v>
      </c>
      <c r="J36" s="191">
        <v>0</v>
      </c>
    </row>
    <row r="37" spans="1:10" ht="27.75" customHeight="1" x14ac:dyDescent="0.25">
      <c r="A37" s="158" t="s">
        <v>624</v>
      </c>
      <c r="B37" s="43" t="s">
        <v>777</v>
      </c>
      <c r="C37" s="159" t="s">
        <v>725</v>
      </c>
      <c r="D37" s="186">
        <v>9.8889999999999993</v>
      </c>
      <c r="E37" s="187">
        <v>0.78900000000000003</v>
      </c>
      <c r="F37" s="188">
        <v>7.8E-2</v>
      </c>
      <c r="G37" s="189">
        <v>33.61</v>
      </c>
      <c r="H37" s="190">
        <v>0</v>
      </c>
      <c r="I37" s="205">
        <v>0</v>
      </c>
      <c r="J37" s="191">
        <v>0</v>
      </c>
    </row>
    <row r="38" spans="1:10" ht="27.75" customHeight="1" x14ac:dyDescent="0.25">
      <c r="A38" s="158" t="s">
        <v>428</v>
      </c>
      <c r="B38" s="43" t="s">
        <v>778</v>
      </c>
      <c r="C38" s="159" t="s">
        <v>421</v>
      </c>
      <c r="D38" s="186">
        <v>9.8889999999999993</v>
      </c>
      <c r="E38" s="187">
        <v>0.78900000000000003</v>
      </c>
      <c r="F38" s="188">
        <v>7.8E-2</v>
      </c>
      <c r="G38" s="190">
        <v>0</v>
      </c>
      <c r="H38" s="190">
        <v>0</v>
      </c>
      <c r="I38" s="205">
        <v>0</v>
      </c>
      <c r="J38" s="191">
        <v>0</v>
      </c>
    </row>
    <row r="39" spans="1:10" ht="27.75" customHeight="1" x14ac:dyDescent="0.25">
      <c r="A39" s="158" t="s">
        <v>497</v>
      </c>
      <c r="B39" s="43" t="s">
        <v>779</v>
      </c>
      <c r="C39" s="159">
        <v>0</v>
      </c>
      <c r="D39" s="186">
        <v>6.1420000000000003</v>
      </c>
      <c r="E39" s="187">
        <v>0.437</v>
      </c>
      <c r="F39" s="188">
        <v>4.3999999999999997E-2</v>
      </c>
      <c r="G39" s="189">
        <v>7.6</v>
      </c>
      <c r="H39" s="189">
        <v>5.14</v>
      </c>
      <c r="I39" s="192">
        <v>5.14</v>
      </c>
      <c r="J39" s="193">
        <v>0.10100000000000001</v>
      </c>
    </row>
    <row r="40" spans="1:10" ht="27.75" customHeight="1" x14ac:dyDescent="0.25">
      <c r="A40" s="158" t="s">
        <v>498</v>
      </c>
      <c r="B40" s="43" t="s">
        <v>780</v>
      </c>
      <c r="C40" s="159">
        <v>0</v>
      </c>
      <c r="D40" s="186">
        <v>6.1420000000000003</v>
      </c>
      <c r="E40" s="187">
        <v>0.437</v>
      </c>
      <c r="F40" s="188">
        <v>4.3999999999999997E-2</v>
      </c>
      <c r="G40" s="189">
        <v>56.65</v>
      </c>
      <c r="H40" s="189">
        <v>5.14</v>
      </c>
      <c r="I40" s="192">
        <v>5.14</v>
      </c>
      <c r="J40" s="193">
        <v>0.10100000000000001</v>
      </c>
    </row>
    <row r="41" spans="1:10" ht="27.75" customHeight="1" x14ac:dyDescent="0.25">
      <c r="A41" s="158" t="s">
        <v>499</v>
      </c>
      <c r="B41" s="43" t="s">
        <v>781</v>
      </c>
      <c r="C41" s="159">
        <v>0</v>
      </c>
      <c r="D41" s="186">
        <v>6.1420000000000003</v>
      </c>
      <c r="E41" s="187">
        <v>0.437</v>
      </c>
      <c r="F41" s="188">
        <v>4.3999999999999997E-2</v>
      </c>
      <c r="G41" s="189">
        <v>95.62</v>
      </c>
      <c r="H41" s="189">
        <v>5.14</v>
      </c>
      <c r="I41" s="192">
        <v>5.14</v>
      </c>
      <c r="J41" s="193">
        <v>0.10100000000000001</v>
      </c>
    </row>
    <row r="42" spans="1:10" ht="27.75" customHeight="1" x14ac:dyDescent="0.25">
      <c r="A42" s="158" t="s">
        <v>500</v>
      </c>
      <c r="B42" s="43" t="s">
        <v>782</v>
      </c>
      <c r="C42" s="159">
        <v>0</v>
      </c>
      <c r="D42" s="186">
        <v>6.1420000000000003</v>
      </c>
      <c r="E42" s="187">
        <v>0.437</v>
      </c>
      <c r="F42" s="188">
        <v>4.3999999999999997E-2</v>
      </c>
      <c r="G42" s="189">
        <v>147.51</v>
      </c>
      <c r="H42" s="189">
        <v>5.14</v>
      </c>
      <c r="I42" s="192">
        <v>5.14</v>
      </c>
      <c r="J42" s="193">
        <v>0.10100000000000001</v>
      </c>
    </row>
    <row r="43" spans="1:10" ht="27.75" customHeight="1" x14ac:dyDescent="0.25">
      <c r="A43" s="158" t="s">
        <v>501</v>
      </c>
      <c r="B43" s="43" t="s">
        <v>783</v>
      </c>
      <c r="C43" s="159">
        <v>0</v>
      </c>
      <c r="D43" s="186">
        <v>6.1420000000000003</v>
      </c>
      <c r="E43" s="187">
        <v>0.437</v>
      </c>
      <c r="F43" s="188">
        <v>4.3999999999999997E-2</v>
      </c>
      <c r="G43" s="189">
        <v>317.64</v>
      </c>
      <c r="H43" s="189">
        <v>5.14</v>
      </c>
      <c r="I43" s="192">
        <v>5.14</v>
      </c>
      <c r="J43" s="193">
        <v>0.10100000000000001</v>
      </c>
    </row>
    <row r="44" spans="1:10" ht="27.75" customHeight="1" x14ac:dyDescent="0.25">
      <c r="A44" s="158" t="s">
        <v>502</v>
      </c>
      <c r="B44" s="43" t="s">
        <v>784</v>
      </c>
      <c r="C44" s="159">
        <v>0</v>
      </c>
      <c r="D44" s="186">
        <v>6.7759999999999998</v>
      </c>
      <c r="E44" s="187">
        <v>0.34200000000000003</v>
      </c>
      <c r="F44" s="188">
        <v>3.6999999999999998E-2</v>
      </c>
      <c r="G44" s="189">
        <v>10.28</v>
      </c>
      <c r="H44" s="189">
        <v>7.63</v>
      </c>
      <c r="I44" s="192">
        <v>7.63</v>
      </c>
      <c r="J44" s="193">
        <v>9.6000000000000002E-2</v>
      </c>
    </row>
    <row r="45" spans="1:10" ht="27.75" customHeight="1" x14ac:dyDescent="0.25">
      <c r="A45" s="158" t="s">
        <v>503</v>
      </c>
      <c r="B45" s="43" t="s">
        <v>785</v>
      </c>
      <c r="C45" s="159">
        <v>0</v>
      </c>
      <c r="D45" s="186">
        <v>6.7759999999999998</v>
      </c>
      <c r="E45" s="187">
        <v>0.34200000000000003</v>
      </c>
      <c r="F45" s="188">
        <v>3.6999999999999998E-2</v>
      </c>
      <c r="G45" s="189">
        <v>95.3</v>
      </c>
      <c r="H45" s="189">
        <v>7.63</v>
      </c>
      <c r="I45" s="192">
        <v>7.63</v>
      </c>
      <c r="J45" s="193">
        <v>9.6000000000000002E-2</v>
      </c>
    </row>
    <row r="46" spans="1:10" ht="27.75" customHeight="1" x14ac:dyDescent="0.25">
      <c r="A46" s="158" t="s">
        <v>504</v>
      </c>
      <c r="B46" s="43" t="s">
        <v>786</v>
      </c>
      <c r="C46" s="159">
        <v>0</v>
      </c>
      <c r="D46" s="186">
        <v>6.7759999999999998</v>
      </c>
      <c r="E46" s="187">
        <v>0.34200000000000003</v>
      </c>
      <c r="F46" s="188">
        <v>3.6999999999999998E-2</v>
      </c>
      <c r="G46" s="189">
        <v>162.86000000000001</v>
      </c>
      <c r="H46" s="189">
        <v>7.63</v>
      </c>
      <c r="I46" s="192">
        <v>7.63</v>
      </c>
      <c r="J46" s="193">
        <v>9.6000000000000002E-2</v>
      </c>
    </row>
    <row r="47" spans="1:10" ht="27.75" customHeight="1" x14ac:dyDescent="0.25">
      <c r="A47" s="158" t="s">
        <v>505</v>
      </c>
      <c r="B47" s="43" t="s">
        <v>787</v>
      </c>
      <c r="C47" s="159">
        <v>0</v>
      </c>
      <c r="D47" s="186">
        <v>6.7759999999999998</v>
      </c>
      <c r="E47" s="187">
        <v>0.34200000000000003</v>
      </c>
      <c r="F47" s="188">
        <v>3.6999999999999998E-2</v>
      </c>
      <c r="G47" s="189">
        <v>252.81</v>
      </c>
      <c r="H47" s="189">
        <v>7.63</v>
      </c>
      <c r="I47" s="192">
        <v>7.63</v>
      </c>
      <c r="J47" s="193">
        <v>9.6000000000000002E-2</v>
      </c>
    </row>
    <row r="48" spans="1:10" ht="27.75" customHeight="1" x14ac:dyDescent="0.25">
      <c r="A48" s="158" t="s">
        <v>506</v>
      </c>
      <c r="B48" s="43" t="s">
        <v>788</v>
      </c>
      <c r="C48" s="159">
        <v>0</v>
      </c>
      <c r="D48" s="186">
        <v>6.7759999999999998</v>
      </c>
      <c r="E48" s="187">
        <v>0.34200000000000003</v>
      </c>
      <c r="F48" s="188">
        <v>3.6999999999999998E-2</v>
      </c>
      <c r="G48" s="189">
        <v>547.71</v>
      </c>
      <c r="H48" s="189">
        <v>7.63</v>
      </c>
      <c r="I48" s="192">
        <v>7.63</v>
      </c>
      <c r="J48" s="193">
        <v>9.6000000000000002E-2</v>
      </c>
    </row>
    <row r="49" spans="1:10" ht="27.75" customHeight="1" x14ac:dyDescent="0.25">
      <c r="A49" s="158" t="s">
        <v>507</v>
      </c>
      <c r="B49" s="43" t="s">
        <v>789</v>
      </c>
      <c r="C49" s="159">
        <v>0</v>
      </c>
      <c r="D49" s="186">
        <v>6.1479999999999997</v>
      </c>
      <c r="E49" s="187">
        <v>0.23599999999999999</v>
      </c>
      <c r="F49" s="188">
        <v>2.7E-2</v>
      </c>
      <c r="G49" s="189">
        <v>112.73</v>
      </c>
      <c r="H49" s="189">
        <v>8.6999999999999993</v>
      </c>
      <c r="I49" s="192">
        <v>8.6999999999999993</v>
      </c>
      <c r="J49" s="193">
        <v>7.9000000000000001E-2</v>
      </c>
    </row>
    <row r="50" spans="1:10" ht="27.75" customHeight="1" x14ac:dyDescent="0.25">
      <c r="A50" s="158" t="s">
        <v>508</v>
      </c>
      <c r="B50" s="43" t="s">
        <v>790</v>
      </c>
      <c r="C50" s="159">
        <v>0</v>
      </c>
      <c r="D50" s="186">
        <v>6.1479999999999997</v>
      </c>
      <c r="E50" s="187">
        <v>0.23599999999999999</v>
      </c>
      <c r="F50" s="188">
        <v>2.7E-2</v>
      </c>
      <c r="G50" s="189">
        <v>848.4</v>
      </c>
      <c r="H50" s="189">
        <v>8.6999999999999993</v>
      </c>
      <c r="I50" s="192">
        <v>8.6999999999999993</v>
      </c>
      <c r="J50" s="193">
        <v>7.9000000000000001E-2</v>
      </c>
    </row>
    <row r="51" spans="1:10" ht="27.75" customHeight="1" x14ac:dyDescent="0.25">
      <c r="A51" s="158" t="s">
        <v>509</v>
      </c>
      <c r="B51" s="43" t="s">
        <v>791</v>
      </c>
      <c r="C51" s="159">
        <v>0</v>
      </c>
      <c r="D51" s="186">
        <v>6.1479999999999997</v>
      </c>
      <c r="E51" s="187">
        <v>0.23599999999999999</v>
      </c>
      <c r="F51" s="188">
        <v>2.7E-2</v>
      </c>
      <c r="G51" s="189">
        <v>1810.11</v>
      </c>
      <c r="H51" s="189">
        <v>8.6999999999999993</v>
      </c>
      <c r="I51" s="192">
        <v>8.6999999999999993</v>
      </c>
      <c r="J51" s="193">
        <v>7.9000000000000001E-2</v>
      </c>
    </row>
    <row r="52" spans="1:10" ht="27.75" customHeight="1" x14ac:dyDescent="0.25">
      <c r="A52" s="158" t="s">
        <v>510</v>
      </c>
      <c r="B52" s="43" t="s">
        <v>792</v>
      </c>
      <c r="C52" s="159">
        <v>0</v>
      </c>
      <c r="D52" s="186">
        <v>6.1479999999999997</v>
      </c>
      <c r="E52" s="187">
        <v>0.23599999999999999</v>
      </c>
      <c r="F52" s="188">
        <v>2.7E-2</v>
      </c>
      <c r="G52" s="189">
        <v>3952.13</v>
      </c>
      <c r="H52" s="189">
        <v>8.6999999999999993</v>
      </c>
      <c r="I52" s="192">
        <v>8.6999999999999993</v>
      </c>
      <c r="J52" s="193">
        <v>7.9000000000000001E-2</v>
      </c>
    </row>
    <row r="53" spans="1:10" ht="27.75" customHeight="1" x14ac:dyDescent="0.25">
      <c r="A53" s="158" t="s">
        <v>511</v>
      </c>
      <c r="B53" s="43" t="s">
        <v>793</v>
      </c>
      <c r="C53" s="159">
        <v>0</v>
      </c>
      <c r="D53" s="186">
        <v>6.1479999999999997</v>
      </c>
      <c r="E53" s="187">
        <v>0.23599999999999999</v>
      </c>
      <c r="F53" s="188">
        <v>2.7E-2</v>
      </c>
      <c r="G53" s="189">
        <v>7507.68</v>
      </c>
      <c r="H53" s="189">
        <v>8.6999999999999993</v>
      </c>
      <c r="I53" s="192">
        <v>8.6999999999999993</v>
      </c>
      <c r="J53" s="193">
        <v>7.9000000000000001E-2</v>
      </c>
    </row>
    <row r="54" spans="1:10" ht="27.75" customHeight="1" x14ac:dyDescent="0.25">
      <c r="A54" s="158" t="s">
        <v>429</v>
      </c>
      <c r="B54" s="43" t="s">
        <v>794</v>
      </c>
      <c r="C54" s="159" t="s">
        <v>422</v>
      </c>
      <c r="D54" s="194">
        <v>30.175000000000001</v>
      </c>
      <c r="E54" s="195">
        <v>1.6519999999999999</v>
      </c>
      <c r="F54" s="188">
        <v>0.82099999999999995</v>
      </c>
      <c r="G54" s="190">
        <v>0</v>
      </c>
      <c r="H54" s="190">
        <v>0</v>
      </c>
      <c r="I54" s="205">
        <v>0</v>
      </c>
      <c r="J54" s="191">
        <v>0</v>
      </c>
    </row>
    <row r="55" spans="1:10" ht="27.75" customHeight="1" x14ac:dyDescent="0.25">
      <c r="A55" s="158" t="s">
        <v>430</v>
      </c>
      <c r="B55" s="43" t="s">
        <v>795</v>
      </c>
      <c r="C55" s="159">
        <v>0</v>
      </c>
      <c r="D55" s="186">
        <v>-15.28</v>
      </c>
      <c r="E55" s="187">
        <v>-1.2190000000000001</v>
      </c>
      <c r="F55" s="188">
        <v>-0.121</v>
      </c>
      <c r="G55" s="157">
        <v>0</v>
      </c>
      <c r="H55" s="190">
        <v>0</v>
      </c>
      <c r="I55" s="205">
        <v>0</v>
      </c>
      <c r="J55" s="191">
        <v>0</v>
      </c>
    </row>
    <row r="56" spans="1:10" ht="27.75" customHeight="1" x14ac:dyDescent="0.25">
      <c r="A56" s="158" t="s">
        <v>431</v>
      </c>
      <c r="B56" s="43"/>
      <c r="C56" s="159">
        <v>0</v>
      </c>
      <c r="D56" s="186">
        <v>-13.109</v>
      </c>
      <c r="E56" s="187">
        <v>-0.97499999999999998</v>
      </c>
      <c r="F56" s="188">
        <v>-9.7000000000000003E-2</v>
      </c>
      <c r="G56" s="157">
        <v>0</v>
      </c>
      <c r="H56" s="190">
        <v>0</v>
      </c>
      <c r="I56" s="205">
        <v>0</v>
      </c>
      <c r="J56" s="191">
        <v>0</v>
      </c>
    </row>
    <row r="57" spans="1:10" ht="27.75" customHeight="1" x14ac:dyDescent="0.25">
      <c r="A57" s="158" t="s">
        <v>432</v>
      </c>
      <c r="B57" s="43" t="s">
        <v>796</v>
      </c>
      <c r="C57" s="159">
        <v>0</v>
      </c>
      <c r="D57" s="186">
        <v>-15.28</v>
      </c>
      <c r="E57" s="187">
        <v>-1.2190000000000001</v>
      </c>
      <c r="F57" s="188">
        <v>-0.121</v>
      </c>
      <c r="G57" s="157">
        <v>0</v>
      </c>
      <c r="H57" s="190">
        <v>0</v>
      </c>
      <c r="I57" s="205">
        <v>0</v>
      </c>
      <c r="J57" s="193">
        <v>0.312</v>
      </c>
    </row>
    <row r="58" spans="1:10" ht="27.75" customHeight="1" x14ac:dyDescent="0.25">
      <c r="A58" s="158" t="s">
        <v>433</v>
      </c>
      <c r="B58" s="43" t="s">
        <v>797</v>
      </c>
      <c r="C58" s="159">
        <v>0</v>
      </c>
      <c r="D58" s="186">
        <v>-13.109</v>
      </c>
      <c r="E58" s="187">
        <v>-0.97499999999999998</v>
      </c>
      <c r="F58" s="188">
        <v>-9.7000000000000003E-2</v>
      </c>
      <c r="G58" s="157">
        <v>0</v>
      </c>
      <c r="H58" s="190">
        <v>0</v>
      </c>
      <c r="I58" s="205">
        <v>0</v>
      </c>
      <c r="J58" s="193">
        <v>0.224</v>
      </c>
    </row>
    <row r="59" spans="1:10" ht="27.75" customHeight="1" x14ac:dyDescent="0.25">
      <c r="A59" s="158" t="s">
        <v>434</v>
      </c>
      <c r="B59" s="43" t="s">
        <v>798</v>
      </c>
      <c r="C59" s="159">
        <v>0</v>
      </c>
      <c r="D59" s="186">
        <v>-8.1959999999999997</v>
      </c>
      <c r="E59" s="187">
        <v>-0.41399999999999998</v>
      </c>
      <c r="F59" s="188">
        <v>-4.4999999999999998E-2</v>
      </c>
      <c r="G59" s="157">
        <v>0</v>
      </c>
      <c r="H59" s="190">
        <v>0</v>
      </c>
      <c r="I59" s="205">
        <v>0</v>
      </c>
      <c r="J59" s="193">
        <v>0.187</v>
      </c>
    </row>
    <row r="60" spans="1:10" ht="27.75" customHeight="1" x14ac:dyDescent="0.25">
      <c r="A60" s="155" t="s">
        <v>625</v>
      </c>
      <c r="B60" s="43"/>
      <c r="C60" s="159" t="s">
        <v>724</v>
      </c>
      <c r="D60" s="186">
        <v>7.0860000000000003</v>
      </c>
      <c r="E60" s="187">
        <v>0.56499999999999995</v>
      </c>
      <c r="F60" s="188">
        <v>5.6000000000000001E-2</v>
      </c>
      <c r="G60" s="189">
        <v>4.9800000000000004</v>
      </c>
      <c r="H60" s="190">
        <v>0</v>
      </c>
      <c r="I60" s="205">
        <v>0</v>
      </c>
      <c r="J60" s="191">
        <v>0</v>
      </c>
    </row>
    <row r="61" spans="1:10" ht="27.75" customHeight="1" x14ac:dyDescent="0.25">
      <c r="A61" s="155" t="s">
        <v>656</v>
      </c>
      <c r="B61" s="43"/>
      <c r="C61" s="159" t="s">
        <v>420</v>
      </c>
      <c r="D61" s="186">
        <v>7.0860000000000003</v>
      </c>
      <c r="E61" s="187">
        <v>0.56499999999999995</v>
      </c>
      <c r="F61" s="188">
        <v>5.6000000000000001E-2</v>
      </c>
      <c r="G61" s="190">
        <v>0</v>
      </c>
      <c r="H61" s="190">
        <v>0</v>
      </c>
      <c r="I61" s="205">
        <v>0</v>
      </c>
      <c r="J61" s="191">
        <v>0</v>
      </c>
    </row>
    <row r="62" spans="1:10" ht="27.75" customHeight="1" x14ac:dyDescent="0.25">
      <c r="A62" s="155" t="s">
        <v>626</v>
      </c>
      <c r="B62" s="43"/>
      <c r="C62" s="159" t="s">
        <v>725</v>
      </c>
      <c r="D62" s="186">
        <v>6.9320000000000004</v>
      </c>
      <c r="E62" s="187">
        <v>0.55300000000000005</v>
      </c>
      <c r="F62" s="188">
        <v>5.5E-2</v>
      </c>
      <c r="G62" s="189">
        <v>5.37</v>
      </c>
      <c r="H62" s="190">
        <v>0</v>
      </c>
      <c r="I62" s="205">
        <v>0</v>
      </c>
      <c r="J62" s="191">
        <v>0</v>
      </c>
    </row>
    <row r="63" spans="1:10" ht="27.75" customHeight="1" x14ac:dyDescent="0.25">
      <c r="A63" s="155" t="s">
        <v>627</v>
      </c>
      <c r="B63" s="43"/>
      <c r="C63" s="159" t="s">
        <v>725</v>
      </c>
      <c r="D63" s="186">
        <v>6.9320000000000004</v>
      </c>
      <c r="E63" s="187">
        <v>0.55300000000000005</v>
      </c>
      <c r="F63" s="188">
        <v>5.5E-2</v>
      </c>
      <c r="G63" s="189">
        <v>6.29</v>
      </c>
      <c r="H63" s="190">
        <v>0</v>
      </c>
      <c r="I63" s="205">
        <v>0</v>
      </c>
      <c r="J63" s="191">
        <v>0</v>
      </c>
    </row>
    <row r="64" spans="1:10" ht="27.75" customHeight="1" x14ac:dyDescent="0.25">
      <c r="A64" s="155" t="s">
        <v>628</v>
      </c>
      <c r="B64" s="43"/>
      <c r="C64" s="159" t="s">
        <v>725</v>
      </c>
      <c r="D64" s="186">
        <v>6.9320000000000004</v>
      </c>
      <c r="E64" s="187">
        <v>0.55300000000000005</v>
      </c>
      <c r="F64" s="188">
        <v>5.5E-2</v>
      </c>
      <c r="G64" s="189">
        <v>9.09</v>
      </c>
      <c r="H64" s="190">
        <v>0</v>
      </c>
      <c r="I64" s="205">
        <v>0</v>
      </c>
      <c r="J64" s="191">
        <v>0</v>
      </c>
    </row>
    <row r="65" spans="1:10" ht="27.75" customHeight="1" x14ac:dyDescent="0.25">
      <c r="A65" s="155" t="s">
        <v>629</v>
      </c>
      <c r="B65" s="43"/>
      <c r="C65" s="159" t="s">
        <v>725</v>
      </c>
      <c r="D65" s="186">
        <v>6.9320000000000004</v>
      </c>
      <c r="E65" s="187">
        <v>0.55300000000000005</v>
      </c>
      <c r="F65" s="188">
        <v>5.5E-2</v>
      </c>
      <c r="G65" s="189">
        <v>12.86</v>
      </c>
      <c r="H65" s="190">
        <v>0</v>
      </c>
      <c r="I65" s="205">
        <v>0</v>
      </c>
      <c r="J65" s="191">
        <v>0</v>
      </c>
    </row>
    <row r="66" spans="1:10" ht="27.75" customHeight="1" x14ac:dyDescent="0.25">
      <c r="A66" s="155" t="s">
        <v>630</v>
      </c>
      <c r="B66" s="43"/>
      <c r="C66" s="159" t="s">
        <v>725</v>
      </c>
      <c r="D66" s="186">
        <v>6.9320000000000004</v>
      </c>
      <c r="E66" s="187">
        <v>0.55300000000000005</v>
      </c>
      <c r="F66" s="188">
        <v>5.5E-2</v>
      </c>
      <c r="G66" s="189">
        <v>23.56</v>
      </c>
      <c r="H66" s="190">
        <v>0</v>
      </c>
      <c r="I66" s="205">
        <v>0</v>
      </c>
      <c r="J66" s="191">
        <v>0</v>
      </c>
    </row>
    <row r="67" spans="1:10" ht="27.75" customHeight="1" x14ac:dyDescent="0.25">
      <c r="A67" s="155" t="s">
        <v>435</v>
      </c>
      <c r="B67" s="43"/>
      <c r="C67" s="159" t="s">
        <v>421</v>
      </c>
      <c r="D67" s="186">
        <v>6.9320000000000004</v>
      </c>
      <c r="E67" s="187">
        <v>0.55300000000000005</v>
      </c>
      <c r="F67" s="188">
        <v>5.5E-2</v>
      </c>
      <c r="G67" s="190">
        <v>0</v>
      </c>
      <c r="H67" s="190">
        <v>0</v>
      </c>
      <c r="I67" s="205">
        <v>0</v>
      </c>
      <c r="J67" s="191">
        <v>0</v>
      </c>
    </row>
    <row r="68" spans="1:10" ht="27.75" customHeight="1" x14ac:dyDescent="0.25">
      <c r="A68" s="155" t="s">
        <v>572</v>
      </c>
      <c r="B68" s="43"/>
      <c r="C68" s="159">
        <v>0</v>
      </c>
      <c r="D68" s="186">
        <v>4.3049999999999997</v>
      </c>
      <c r="E68" s="187">
        <v>0.30599999999999999</v>
      </c>
      <c r="F68" s="188">
        <v>3.1E-2</v>
      </c>
      <c r="G68" s="189">
        <v>5.33</v>
      </c>
      <c r="H68" s="189">
        <v>3.6</v>
      </c>
      <c r="I68" s="192">
        <v>3.6</v>
      </c>
      <c r="J68" s="193">
        <v>7.0000000000000007E-2</v>
      </c>
    </row>
    <row r="69" spans="1:10" ht="27.75" customHeight="1" x14ac:dyDescent="0.25">
      <c r="A69" s="155" t="s">
        <v>573</v>
      </c>
      <c r="B69" s="43"/>
      <c r="C69" s="159">
        <v>0</v>
      </c>
      <c r="D69" s="186">
        <v>4.3049999999999997</v>
      </c>
      <c r="E69" s="187">
        <v>0.30599999999999999</v>
      </c>
      <c r="F69" s="188">
        <v>3.1E-2</v>
      </c>
      <c r="G69" s="189">
        <v>39.71</v>
      </c>
      <c r="H69" s="189">
        <v>3.6</v>
      </c>
      <c r="I69" s="192">
        <v>3.6</v>
      </c>
      <c r="J69" s="193">
        <v>7.0000000000000007E-2</v>
      </c>
    </row>
    <row r="70" spans="1:10" ht="27.75" customHeight="1" x14ac:dyDescent="0.25">
      <c r="A70" s="155" t="s">
        <v>574</v>
      </c>
      <c r="B70" s="43"/>
      <c r="C70" s="159">
        <v>0</v>
      </c>
      <c r="D70" s="186">
        <v>4.3049999999999997</v>
      </c>
      <c r="E70" s="187">
        <v>0.30599999999999999</v>
      </c>
      <c r="F70" s="188">
        <v>3.1E-2</v>
      </c>
      <c r="G70" s="189">
        <v>67.03</v>
      </c>
      <c r="H70" s="189">
        <v>3.6</v>
      </c>
      <c r="I70" s="192">
        <v>3.6</v>
      </c>
      <c r="J70" s="193">
        <v>7.0000000000000007E-2</v>
      </c>
    </row>
    <row r="71" spans="1:10" ht="27.75" customHeight="1" x14ac:dyDescent="0.25">
      <c r="A71" s="155" t="s">
        <v>575</v>
      </c>
      <c r="B71" s="43"/>
      <c r="C71" s="159">
        <v>0</v>
      </c>
      <c r="D71" s="186">
        <v>4.3049999999999997</v>
      </c>
      <c r="E71" s="187">
        <v>0.30599999999999999</v>
      </c>
      <c r="F71" s="188">
        <v>3.1E-2</v>
      </c>
      <c r="G71" s="189">
        <v>103.41</v>
      </c>
      <c r="H71" s="189">
        <v>3.6</v>
      </c>
      <c r="I71" s="192">
        <v>3.6</v>
      </c>
      <c r="J71" s="193">
        <v>7.0000000000000007E-2</v>
      </c>
    </row>
    <row r="72" spans="1:10" ht="27.75" customHeight="1" x14ac:dyDescent="0.25">
      <c r="A72" s="155" t="s">
        <v>576</v>
      </c>
      <c r="B72" s="43"/>
      <c r="C72" s="159">
        <v>0</v>
      </c>
      <c r="D72" s="186">
        <v>4.3049999999999997</v>
      </c>
      <c r="E72" s="187">
        <v>0.30599999999999999</v>
      </c>
      <c r="F72" s="188">
        <v>3.1E-2</v>
      </c>
      <c r="G72" s="189">
        <v>222.66</v>
      </c>
      <c r="H72" s="189">
        <v>3.6</v>
      </c>
      <c r="I72" s="192">
        <v>3.6</v>
      </c>
      <c r="J72" s="193">
        <v>7.0000000000000007E-2</v>
      </c>
    </row>
    <row r="73" spans="1:10" ht="27.75" customHeight="1" x14ac:dyDescent="0.25">
      <c r="A73" s="155" t="s">
        <v>577</v>
      </c>
      <c r="B73" s="43"/>
      <c r="C73" s="159">
        <v>0</v>
      </c>
      <c r="D73" s="186">
        <v>4.6399999999999997</v>
      </c>
      <c r="E73" s="187">
        <v>0.23400000000000001</v>
      </c>
      <c r="F73" s="188">
        <v>2.5000000000000001E-2</v>
      </c>
      <c r="G73" s="189">
        <v>7.04</v>
      </c>
      <c r="H73" s="189">
        <v>5.22</v>
      </c>
      <c r="I73" s="192">
        <v>5.22</v>
      </c>
      <c r="J73" s="193">
        <v>6.5000000000000002E-2</v>
      </c>
    </row>
    <row r="74" spans="1:10" ht="27.75" customHeight="1" x14ac:dyDescent="0.25">
      <c r="A74" s="155" t="s">
        <v>578</v>
      </c>
      <c r="B74" s="43"/>
      <c r="C74" s="159">
        <v>0</v>
      </c>
      <c r="D74" s="186">
        <v>4.6399999999999997</v>
      </c>
      <c r="E74" s="187">
        <v>0.23400000000000001</v>
      </c>
      <c r="F74" s="188">
        <v>2.5000000000000001E-2</v>
      </c>
      <c r="G74" s="189">
        <v>65.25</v>
      </c>
      <c r="H74" s="189">
        <v>5.22</v>
      </c>
      <c r="I74" s="192">
        <v>5.22</v>
      </c>
      <c r="J74" s="193">
        <v>6.5000000000000002E-2</v>
      </c>
    </row>
    <row r="75" spans="1:10" ht="27.75" customHeight="1" x14ac:dyDescent="0.25">
      <c r="A75" s="155" t="s">
        <v>579</v>
      </c>
      <c r="B75" s="43"/>
      <c r="C75" s="159">
        <v>0</v>
      </c>
      <c r="D75" s="186">
        <v>4.6399999999999997</v>
      </c>
      <c r="E75" s="187">
        <v>0.23400000000000001</v>
      </c>
      <c r="F75" s="188">
        <v>2.5000000000000001E-2</v>
      </c>
      <c r="G75" s="189">
        <v>111.51</v>
      </c>
      <c r="H75" s="189">
        <v>5.22</v>
      </c>
      <c r="I75" s="192">
        <v>5.22</v>
      </c>
      <c r="J75" s="193">
        <v>6.5000000000000002E-2</v>
      </c>
    </row>
    <row r="76" spans="1:10" ht="27.75" customHeight="1" x14ac:dyDescent="0.25">
      <c r="A76" s="155" t="s">
        <v>580</v>
      </c>
      <c r="B76" s="43"/>
      <c r="C76" s="159">
        <v>0</v>
      </c>
      <c r="D76" s="186">
        <v>4.6399999999999997</v>
      </c>
      <c r="E76" s="187">
        <v>0.23400000000000001</v>
      </c>
      <c r="F76" s="188">
        <v>2.5000000000000001E-2</v>
      </c>
      <c r="G76" s="189">
        <v>173.1</v>
      </c>
      <c r="H76" s="189">
        <v>5.22</v>
      </c>
      <c r="I76" s="192">
        <v>5.22</v>
      </c>
      <c r="J76" s="193">
        <v>6.5000000000000002E-2</v>
      </c>
    </row>
    <row r="77" spans="1:10" ht="27.75" customHeight="1" x14ac:dyDescent="0.25">
      <c r="A77" s="155" t="s">
        <v>581</v>
      </c>
      <c r="B77" s="43"/>
      <c r="C77" s="159">
        <v>0</v>
      </c>
      <c r="D77" s="186">
        <v>4.6399999999999997</v>
      </c>
      <c r="E77" s="187">
        <v>0.23400000000000001</v>
      </c>
      <c r="F77" s="188">
        <v>2.5000000000000001E-2</v>
      </c>
      <c r="G77" s="189">
        <v>375.01</v>
      </c>
      <c r="H77" s="189">
        <v>5.22</v>
      </c>
      <c r="I77" s="192">
        <v>5.22</v>
      </c>
      <c r="J77" s="193">
        <v>6.5000000000000002E-2</v>
      </c>
    </row>
    <row r="78" spans="1:10" ht="27.75" customHeight="1" x14ac:dyDescent="0.25">
      <c r="A78" s="155" t="s">
        <v>582</v>
      </c>
      <c r="B78" s="43"/>
      <c r="C78" s="159">
        <v>0</v>
      </c>
      <c r="D78" s="186">
        <v>4.16</v>
      </c>
      <c r="E78" s="187">
        <v>0.159</v>
      </c>
      <c r="F78" s="188">
        <v>1.7999999999999999E-2</v>
      </c>
      <c r="G78" s="189">
        <v>76.28</v>
      </c>
      <c r="H78" s="189">
        <v>5.89</v>
      </c>
      <c r="I78" s="192">
        <v>5.89</v>
      </c>
      <c r="J78" s="193">
        <v>5.3999999999999999E-2</v>
      </c>
    </row>
    <row r="79" spans="1:10" ht="27.75" customHeight="1" x14ac:dyDescent="0.25">
      <c r="A79" s="155" t="s">
        <v>583</v>
      </c>
      <c r="B79" s="43"/>
      <c r="C79" s="159">
        <v>0</v>
      </c>
      <c r="D79" s="186">
        <v>4.16</v>
      </c>
      <c r="E79" s="187">
        <v>0.159</v>
      </c>
      <c r="F79" s="188">
        <v>1.7999999999999999E-2</v>
      </c>
      <c r="G79" s="189">
        <v>574.08000000000004</v>
      </c>
      <c r="H79" s="189">
        <v>5.89</v>
      </c>
      <c r="I79" s="192">
        <v>5.89</v>
      </c>
      <c r="J79" s="193">
        <v>5.3999999999999999E-2</v>
      </c>
    </row>
    <row r="80" spans="1:10" ht="27.75" customHeight="1" x14ac:dyDescent="0.25">
      <c r="A80" s="155" t="s">
        <v>584</v>
      </c>
      <c r="B80" s="43"/>
      <c r="C80" s="159">
        <v>0</v>
      </c>
      <c r="D80" s="186">
        <v>4.16</v>
      </c>
      <c r="E80" s="187">
        <v>0.159</v>
      </c>
      <c r="F80" s="188">
        <v>1.7999999999999999E-2</v>
      </c>
      <c r="G80" s="189">
        <v>1224.8399999999999</v>
      </c>
      <c r="H80" s="189">
        <v>5.89</v>
      </c>
      <c r="I80" s="192">
        <v>5.89</v>
      </c>
      <c r="J80" s="193">
        <v>5.3999999999999999E-2</v>
      </c>
    </row>
    <row r="81" spans="1:10" ht="27.75" customHeight="1" x14ac:dyDescent="0.25">
      <c r="A81" s="155" t="s">
        <v>585</v>
      </c>
      <c r="B81" s="43"/>
      <c r="C81" s="159">
        <v>0</v>
      </c>
      <c r="D81" s="186">
        <v>4.16</v>
      </c>
      <c r="E81" s="187">
        <v>0.159</v>
      </c>
      <c r="F81" s="188">
        <v>1.7999999999999999E-2</v>
      </c>
      <c r="G81" s="189">
        <v>2674.27</v>
      </c>
      <c r="H81" s="189">
        <v>5.89</v>
      </c>
      <c r="I81" s="192">
        <v>5.89</v>
      </c>
      <c r="J81" s="193">
        <v>5.3999999999999999E-2</v>
      </c>
    </row>
    <row r="82" spans="1:10" ht="27.75" customHeight="1" x14ac:dyDescent="0.25">
      <c r="A82" s="155" t="s">
        <v>586</v>
      </c>
      <c r="B82" s="43"/>
      <c r="C82" s="159">
        <v>0</v>
      </c>
      <c r="D82" s="186">
        <v>4.16</v>
      </c>
      <c r="E82" s="187">
        <v>0.159</v>
      </c>
      <c r="F82" s="188">
        <v>1.7999999999999999E-2</v>
      </c>
      <c r="G82" s="189">
        <v>5080.18</v>
      </c>
      <c r="H82" s="189">
        <v>5.89</v>
      </c>
      <c r="I82" s="192">
        <v>5.89</v>
      </c>
      <c r="J82" s="193">
        <v>5.3999999999999999E-2</v>
      </c>
    </row>
    <row r="83" spans="1:10" ht="27.75" customHeight="1" x14ac:dyDescent="0.25">
      <c r="A83" s="155" t="s">
        <v>436</v>
      </c>
      <c r="B83" s="43"/>
      <c r="C83" s="159" t="s">
        <v>422</v>
      </c>
      <c r="D83" s="194">
        <v>21.152999999999999</v>
      </c>
      <c r="E83" s="195">
        <v>1.1579999999999999</v>
      </c>
      <c r="F83" s="188">
        <v>0.57499999999999996</v>
      </c>
      <c r="G83" s="190">
        <v>0</v>
      </c>
      <c r="H83" s="190">
        <v>0</v>
      </c>
      <c r="I83" s="205">
        <v>0</v>
      </c>
      <c r="J83" s="191">
        <v>0</v>
      </c>
    </row>
    <row r="84" spans="1:10" ht="27.75" customHeight="1" x14ac:dyDescent="0.25">
      <c r="A84" s="155" t="s">
        <v>437</v>
      </c>
      <c r="B84" s="43"/>
      <c r="C84" s="159">
        <v>0</v>
      </c>
      <c r="D84" s="186">
        <v>-7.2190000000000003</v>
      </c>
      <c r="E84" s="187">
        <v>-0.57599999999999996</v>
      </c>
      <c r="F84" s="188">
        <v>-5.7000000000000002E-2</v>
      </c>
      <c r="G84" s="157">
        <v>0</v>
      </c>
      <c r="H84" s="190">
        <v>0</v>
      </c>
      <c r="I84" s="205">
        <v>0</v>
      </c>
      <c r="J84" s="191">
        <v>0</v>
      </c>
    </row>
    <row r="85" spans="1:10" ht="27.75" customHeight="1" x14ac:dyDescent="0.25">
      <c r="A85" s="155" t="s">
        <v>438</v>
      </c>
      <c r="B85" s="43"/>
      <c r="C85" s="159">
        <v>0</v>
      </c>
      <c r="D85" s="186">
        <v>-7.2709999999999999</v>
      </c>
      <c r="E85" s="187">
        <v>-0.54100000000000004</v>
      </c>
      <c r="F85" s="188">
        <v>-5.3999999999999999E-2</v>
      </c>
      <c r="G85" s="157">
        <v>0</v>
      </c>
      <c r="H85" s="190">
        <v>0</v>
      </c>
      <c r="I85" s="205">
        <v>0</v>
      </c>
      <c r="J85" s="191">
        <v>0</v>
      </c>
    </row>
    <row r="86" spans="1:10" ht="27.75" customHeight="1" x14ac:dyDescent="0.25">
      <c r="A86" s="155" t="s">
        <v>439</v>
      </c>
      <c r="B86" s="43"/>
      <c r="C86" s="159">
        <v>0</v>
      </c>
      <c r="D86" s="186">
        <v>-7.2190000000000003</v>
      </c>
      <c r="E86" s="187">
        <v>-0.57599999999999996</v>
      </c>
      <c r="F86" s="188">
        <v>-5.7000000000000002E-2</v>
      </c>
      <c r="G86" s="157">
        <v>0</v>
      </c>
      <c r="H86" s="190">
        <v>0</v>
      </c>
      <c r="I86" s="205">
        <v>0</v>
      </c>
      <c r="J86" s="193">
        <v>0.14799999999999999</v>
      </c>
    </row>
    <row r="87" spans="1:10" ht="27.75" customHeight="1" x14ac:dyDescent="0.25">
      <c r="A87" s="155" t="s">
        <v>440</v>
      </c>
      <c r="B87" s="43"/>
      <c r="C87" s="159">
        <v>0</v>
      </c>
      <c r="D87" s="186">
        <v>-7.2709999999999999</v>
      </c>
      <c r="E87" s="187">
        <v>-0.54100000000000004</v>
      </c>
      <c r="F87" s="188">
        <v>-5.3999999999999999E-2</v>
      </c>
      <c r="G87" s="157">
        <v>0</v>
      </c>
      <c r="H87" s="190">
        <v>0</v>
      </c>
      <c r="I87" s="205">
        <v>0</v>
      </c>
      <c r="J87" s="193">
        <v>0.124</v>
      </c>
    </row>
    <row r="88" spans="1:10" ht="27.75" customHeight="1" x14ac:dyDescent="0.25">
      <c r="A88" s="155" t="s">
        <v>441</v>
      </c>
      <c r="B88" s="43"/>
      <c r="C88" s="159">
        <v>0</v>
      </c>
      <c r="D88" s="186">
        <v>-8.1959999999999997</v>
      </c>
      <c r="E88" s="187">
        <v>-0.41399999999999998</v>
      </c>
      <c r="F88" s="188">
        <v>-4.4999999999999998E-2</v>
      </c>
      <c r="G88" s="189">
        <v>86.08</v>
      </c>
      <c r="H88" s="190">
        <v>0</v>
      </c>
      <c r="I88" s="205">
        <v>0</v>
      </c>
      <c r="J88" s="193">
        <v>0.187</v>
      </c>
    </row>
    <row r="89" spans="1:10" ht="27.75" customHeight="1" x14ac:dyDescent="0.25">
      <c r="A89" s="155" t="s">
        <v>631</v>
      </c>
      <c r="B89" s="43" t="s">
        <v>799</v>
      </c>
      <c r="C89" s="159" t="s">
        <v>724</v>
      </c>
      <c r="D89" s="186">
        <v>5.5170000000000003</v>
      </c>
      <c r="E89" s="187">
        <v>0.44</v>
      </c>
      <c r="F89" s="188">
        <v>4.3999999999999997E-2</v>
      </c>
      <c r="G89" s="189">
        <v>3.87</v>
      </c>
      <c r="H89" s="190">
        <v>0</v>
      </c>
      <c r="I89" s="205">
        <v>0</v>
      </c>
      <c r="J89" s="191">
        <v>0</v>
      </c>
    </row>
    <row r="90" spans="1:10" ht="27.75" customHeight="1" x14ac:dyDescent="0.25">
      <c r="A90" s="155" t="s">
        <v>657</v>
      </c>
      <c r="B90" s="43" t="s">
        <v>800</v>
      </c>
      <c r="C90" s="159" t="s">
        <v>420</v>
      </c>
      <c r="D90" s="186">
        <v>5.5170000000000003</v>
      </c>
      <c r="E90" s="187">
        <v>0.44</v>
      </c>
      <c r="F90" s="188">
        <v>4.3999999999999997E-2</v>
      </c>
      <c r="G90" s="190">
        <v>0</v>
      </c>
      <c r="H90" s="190">
        <v>0</v>
      </c>
      <c r="I90" s="205">
        <v>0</v>
      </c>
      <c r="J90" s="191">
        <v>0</v>
      </c>
    </row>
    <row r="91" spans="1:10" ht="27.75" customHeight="1" x14ac:dyDescent="0.25">
      <c r="A91" s="155" t="s">
        <v>632</v>
      </c>
      <c r="B91" s="43" t="s">
        <v>801</v>
      </c>
      <c r="C91" s="159" t="s">
        <v>725</v>
      </c>
      <c r="D91" s="186">
        <v>5.3979999999999997</v>
      </c>
      <c r="E91" s="187">
        <v>0.43099999999999999</v>
      </c>
      <c r="F91" s="188">
        <v>4.2999999999999997E-2</v>
      </c>
      <c r="G91" s="189">
        <v>4.18</v>
      </c>
      <c r="H91" s="190">
        <v>0</v>
      </c>
      <c r="I91" s="205">
        <v>0</v>
      </c>
      <c r="J91" s="191">
        <v>0</v>
      </c>
    </row>
    <row r="92" spans="1:10" ht="27.75" customHeight="1" x14ac:dyDescent="0.25">
      <c r="A92" s="155" t="s">
        <v>633</v>
      </c>
      <c r="B92" s="43" t="s">
        <v>802</v>
      </c>
      <c r="C92" s="159" t="s">
        <v>725</v>
      </c>
      <c r="D92" s="186">
        <v>5.3979999999999997</v>
      </c>
      <c r="E92" s="187">
        <v>0.43099999999999999</v>
      </c>
      <c r="F92" s="188">
        <v>4.2999999999999997E-2</v>
      </c>
      <c r="G92" s="189">
        <v>4.8899999999999997</v>
      </c>
      <c r="H92" s="190">
        <v>0</v>
      </c>
      <c r="I92" s="205">
        <v>0</v>
      </c>
      <c r="J92" s="191">
        <v>0</v>
      </c>
    </row>
    <row r="93" spans="1:10" ht="27.75" customHeight="1" x14ac:dyDescent="0.25">
      <c r="A93" s="155" t="s">
        <v>634</v>
      </c>
      <c r="B93" s="43" t="s">
        <v>803</v>
      </c>
      <c r="C93" s="159" t="s">
        <v>725</v>
      </c>
      <c r="D93" s="186">
        <v>5.3979999999999997</v>
      </c>
      <c r="E93" s="187">
        <v>0.43099999999999999</v>
      </c>
      <c r="F93" s="188">
        <v>4.2999999999999997E-2</v>
      </c>
      <c r="G93" s="189">
        <v>7.08</v>
      </c>
      <c r="H93" s="190">
        <v>0</v>
      </c>
      <c r="I93" s="205">
        <v>0</v>
      </c>
      <c r="J93" s="191">
        <v>0</v>
      </c>
    </row>
    <row r="94" spans="1:10" ht="27.75" customHeight="1" x14ac:dyDescent="0.25">
      <c r="A94" s="155" t="s">
        <v>635</v>
      </c>
      <c r="B94" s="43" t="s">
        <v>804</v>
      </c>
      <c r="C94" s="159" t="s">
        <v>725</v>
      </c>
      <c r="D94" s="186">
        <v>5.3979999999999997</v>
      </c>
      <c r="E94" s="187">
        <v>0.43099999999999999</v>
      </c>
      <c r="F94" s="188">
        <v>4.2999999999999997E-2</v>
      </c>
      <c r="G94" s="189">
        <v>10.01</v>
      </c>
      <c r="H94" s="190">
        <v>0</v>
      </c>
      <c r="I94" s="205">
        <v>0</v>
      </c>
      <c r="J94" s="191">
        <v>0</v>
      </c>
    </row>
    <row r="95" spans="1:10" ht="27.75" customHeight="1" x14ac:dyDescent="0.25">
      <c r="A95" s="155" t="s">
        <v>636</v>
      </c>
      <c r="B95" s="43" t="s">
        <v>805</v>
      </c>
      <c r="C95" s="159" t="s">
        <v>725</v>
      </c>
      <c r="D95" s="186">
        <v>5.3979999999999997</v>
      </c>
      <c r="E95" s="187">
        <v>0.43099999999999999</v>
      </c>
      <c r="F95" s="188">
        <v>4.2999999999999997E-2</v>
      </c>
      <c r="G95" s="189">
        <v>18.350000000000001</v>
      </c>
      <c r="H95" s="190">
        <v>0</v>
      </c>
      <c r="I95" s="205">
        <v>0</v>
      </c>
      <c r="J95" s="191">
        <v>0</v>
      </c>
    </row>
    <row r="96" spans="1:10" ht="27.75" customHeight="1" x14ac:dyDescent="0.25">
      <c r="A96" s="155" t="s">
        <v>442</v>
      </c>
      <c r="B96" s="43" t="s">
        <v>806</v>
      </c>
      <c r="C96" s="159" t="s">
        <v>421</v>
      </c>
      <c r="D96" s="186">
        <v>5.3979999999999997</v>
      </c>
      <c r="E96" s="187">
        <v>0.43099999999999999</v>
      </c>
      <c r="F96" s="188">
        <v>4.2999999999999997E-2</v>
      </c>
      <c r="G96" s="190">
        <v>0</v>
      </c>
      <c r="H96" s="190">
        <v>0</v>
      </c>
      <c r="I96" s="205">
        <v>0</v>
      </c>
      <c r="J96" s="191">
        <v>0</v>
      </c>
    </row>
    <row r="97" spans="1:10" ht="27.75" customHeight="1" x14ac:dyDescent="0.25">
      <c r="A97" s="155" t="s">
        <v>557</v>
      </c>
      <c r="B97" s="43" t="s">
        <v>807</v>
      </c>
      <c r="C97" s="159">
        <v>0</v>
      </c>
      <c r="D97" s="186">
        <v>3.3519999999999999</v>
      </c>
      <c r="E97" s="187">
        <v>0.23799999999999999</v>
      </c>
      <c r="F97" s="188">
        <v>2.4E-2</v>
      </c>
      <c r="G97" s="189">
        <v>4.1500000000000004</v>
      </c>
      <c r="H97" s="189">
        <v>2.81</v>
      </c>
      <c r="I97" s="192">
        <v>2.81</v>
      </c>
      <c r="J97" s="193">
        <v>5.5E-2</v>
      </c>
    </row>
    <row r="98" spans="1:10" ht="27.75" customHeight="1" x14ac:dyDescent="0.25">
      <c r="A98" s="155" t="s">
        <v>558</v>
      </c>
      <c r="B98" s="43"/>
      <c r="C98" s="159">
        <v>0</v>
      </c>
      <c r="D98" s="186">
        <v>3.3519999999999999</v>
      </c>
      <c r="E98" s="187">
        <v>0.23799999999999999</v>
      </c>
      <c r="F98" s="188">
        <v>2.4E-2</v>
      </c>
      <c r="G98" s="189">
        <v>30.92</v>
      </c>
      <c r="H98" s="189">
        <v>2.81</v>
      </c>
      <c r="I98" s="192">
        <v>2.81</v>
      </c>
      <c r="J98" s="193">
        <v>5.5E-2</v>
      </c>
    </row>
    <row r="99" spans="1:10" ht="27.75" customHeight="1" x14ac:dyDescent="0.25">
      <c r="A99" s="155" t="s">
        <v>559</v>
      </c>
      <c r="B99" s="43"/>
      <c r="C99" s="159">
        <v>0</v>
      </c>
      <c r="D99" s="186">
        <v>3.3519999999999999</v>
      </c>
      <c r="E99" s="187">
        <v>0.23799999999999999</v>
      </c>
      <c r="F99" s="188">
        <v>2.4E-2</v>
      </c>
      <c r="G99" s="189">
        <v>52.19</v>
      </c>
      <c r="H99" s="189">
        <v>2.81</v>
      </c>
      <c r="I99" s="192">
        <v>2.81</v>
      </c>
      <c r="J99" s="193">
        <v>5.5E-2</v>
      </c>
    </row>
    <row r="100" spans="1:10" ht="27.75" customHeight="1" x14ac:dyDescent="0.25">
      <c r="A100" s="155" t="s">
        <v>560</v>
      </c>
      <c r="B100" s="43"/>
      <c r="C100" s="159">
        <v>0</v>
      </c>
      <c r="D100" s="186">
        <v>3.3519999999999999</v>
      </c>
      <c r="E100" s="187">
        <v>0.23799999999999999</v>
      </c>
      <c r="F100" s="188">
        <v>2.4E-2</v>
      </c>
      <c r="G100" s="189">
        <v>80.510000000000005</v>
      </c>
      <c r="H100" s="189">
        <v>2.81</v>
      </c>
      <c r="I100" s="192">
        <v>2.81</v>
      </c>
      <c r="J100" s="193">
        <v>5.5E-2</v>
      </c>
    </row>
    <row r="101" spans="1:10" ht="27.75" customHeight="1" x14ac:dyDescent="0.25">
      <c r="A101" s="155" t="s">
        <v>561</v>
      </c>
      <c r="B101" s="43"/>
      <c r="C101" s="159">
        <v>0</v>
      </c>
      <c r="D101" s="186">
        <v>3.3519999999999999</v>
      </c>
      <c r="E101" s="187">
        <v>0.23799999999999999</v>
      </c>
      <c r="F101" s="188">
        <v>2.4E-2</v>
      </c>
      <c r="G101" s="189">
        <v>173.37</v>
      </c>
      <c r="H101" s="189">
        <v>2.81</v>
      </c>
      <c r="I101" s="192">
        <v>2.81</v>
      </c>
      <c r="J101" s="193">
        <v>5.5E-2</v>
      </c>
    </row>
    <row r="102" spans="1:10" ht="27.75" customHeight="1" x14ac:dyDescent="0.25">
      <c r="A102" s="155" t="s">
        <v>562</v>
      </c>
      <c r="B102" s="43" t="s">
        <v>808</v>
      </c>
      <c r="C102" s="159">
        <v>0</v>
      </c>
      <c r="D102" s="186">
        <v>3.613</v>
      </c>
      <c r="E102" s="187">
        <v>0.182</v>
      </c>
      <c r="F102" s="188">
        <v>0.02</v>
      </c>
      <c r="G102" s="189">
        <v>5.48</v>
      </c>
      <c r="H102" s="189">
        <v>4.07</v>
      </c>
      <c r="I102" s="192">
        <v>4.07</v>
      </c>
      <c r="J102" s="193">
        <v>5.0999999999999997E-2</v>
      </c>
    </row>
    <row r="103" spans="1:10" ht="27.75" customHeight="1" x14ac:dyDescent="0.25">
      <c r="A103" s="155" t="s">
        <v>563</v>
      </c>
      <c r="B103" s="43"/>
      <c r="C103" s="159">
        <v>0</v>
      </c>
      <c r="D103" s="186">
        <v>3.613</v>
      </c>
      <c r="E103" s="187">
        <v>0.182</v>
      </c>
      <c r="F103" s="188">
        <v>0.02</v>
      </c>
      <c r="G103" s="189">
        <v>50.81</v>
      </c>
      <c r="H103" s="189">
        <v>4.07</v>
      </c>
      <c r="I103" s="192">
        <v>4.07</v>
      </c>
      <c r="J103" s="193">
        <v>5.0999999999999997E-2</v>
      </c>
    </row>
    <row r="104" spans="1:10" ht="27.75" customHeight="1" x14ac:dyDescent="0.25">
      <c r="A104" s="155" t="s">
        <v>564</v>
      </c>
      <c r="B104" s="43"/>
      <c r="C104" s="159">
        <v>0</v>
      </c>
      <c r="D104" s="186">
        <v>3.613</v>
      </c>
      <c r="E104" s="187">
        <v>0.182</v>
      </c>
      <c r="F104" s="188">
        <v>0.02</v>
      </c>
      <c r="G104" s="189">
        <v>86.83</v>
      </c>
      <c r="H104" s="189">
        <v>4.07</v>
      </c>
      <c r="I104" s="192">
        <v>4.07</v>
      </c>
      <c r="J104" s="193">
        <v>5.0999999999999997E-2</v>
      </c>
    </row>
    <row r="105" spans="1:10" ht="27.75" customHeight="1" x14ac:dyDescent="0.25">
      <c r="A105" s="155" t="s">
        <v>565</v>
      </c>
      <c r="B105" s="43"/>
      <c r="C105" s="159">
        <v>0</v>
      </c>
      <c r="D105" s="186">
        <v>3.613</v>
      </c>
      <c r="E105" s="187">
        <v>0.182</v>
      </c>
      <c r="F105" s="188">
        <v>0.02</v>
      </c>
      <c r="G105" s="189">
        <v>134.78</v>
      </c>
      <c r="H105" s="189">
        <v>4.07</v>
      </c>
      <c r="I105" s="192">
        <v>4.07</v>
      </c>
      <c r="J105" s="193">
        <v>5.0999999999999997E-2</v>
      </c>
    </row>
    <row r="106" spans="1:10" ht="27.75" customHeight="1" x14ac:dyDescent="0.25">
      <c r="A106" s="155" t="s">
        <v>566</v>
      </c>
      <c r="B106" s="43"/>
      <c r="C106" s="159">
        <v>0</v>
      </c>
      <c r="D106" s="186">
        <v>3.613</v>
      </c>
      <c r="E106" s="187">
        <v>0.182</v>
      </c>
      <c r="F106" s="188">
        <v>0.02</v>
      </c>
      <c r="G106" s="189">
        <v>291.99</v>
      </c>
      <c r="H106" s="189">
        <v>4.07</v>
      </c>
      <c r="I106" s="192">
        <v>4.07</v>
      </c>
      <c r="J106" s="193">
        <v>5.0999999999999997E-2</v>
      </c>
    </row>
    <row r="107" spans="1:10" ht="27.75" customHeight="1" x14ac:dyDescent="0.25">
      <c r="A107" s="155" t="s">
        <v>567</v>
      </c>
      <c r="B107" s="43" t="s">
        <v>809</v>
      </c>
      <c r="C107" s="159">
        <v>0</v>
      </c>
      <c r="D107" s="186">
        <v>3.2389999999999999</v>
      </c>
      <c r="E107" s="187">
        <v>0.124</v>
      </c>
      <c r="F107" s="188">
        <v>1.4E-2</v>
      </c>
      <c r="G107" s="189">
        <v>59.4</v>
      </c>
      <c r="H107" s="189">
        <v>4.58</v>
      </c>
      <c r="I107" s="192">
        <v>4.58</v>
      </c>
      <c r="J107" s="193">
        <v>4.2000000000000003E-2</v>
      </c>
    </row>
    <row r="108" spans="1:10" ht="27.75" customHeight="1" x14ac:dyDescent="0.25">
      <c r="A108" s="155" t="s">
        <v>568</v>
      </c>
      <c r="B108" s="43"/>
      <c r="C108" s="159">
        <v>0</v>
      </c>
      <c r="D108" s="186">
        <v>3.2389999999999999</v>
      </c>
      <c r="E108" s="187">
        <v>0.124</v>
      </c>
      <c r="F108" s="188">
        <v>1.4E-2</v>
      </c>
      <c r="G108" s="189">
        <v>446.99</v>
      </c>
      <c r="H108" s="189">
        <v>4.58</v>
      </c>
      <c r="I108" s="192">
        <v>4.58</v>
      </c>
      <c r="J108" s="193">
        <v>4.2000000000000003E-2</v>
      </c>
    </row>
    <row r="109" spans="1:10" ht="27.75" customHeight="1" x14ac:dyDescent="0.25">
      <c r="A109" s="155" t="s">
        <v>569</v>
      </c>
      <c r="B109" s="43"/>
      <c r="C109" s="159">
        <v>0</v>
      </c>
      <c r="D109" s="186">
        <v>3.2389999999999999</v>
      </c>
      <c r="E109" s="187">
        <v>0.124</v>
      </c>
      <c r="F109" s="188">
        <v>1.4E-2</v>
      </c>
      <c r="G109" s="189">
        <v>953.69</v>
      </c>
      <c r="H109" s="189">
        <v>4.58</v>
      </c>
      <c r="I109" s="192">
        <v>4.58</v>
      </c>
      <c r="J109" s="193">
        <v>4.2000000000000003E-2</v>
      </c>
    </row>
    <row r="110" spans="1:10" ht="27.75" customHeight="1" x14ac:dyDescent="0.25">
      <c r="A110" s="155" t="s">
        <v>570</v>
      </c>
      <c r="B110" s="43"/>
      <c r="C110" s="159">
        <v>0</v>
      </c>
      <c r="D110" s="186">
        <v>3.2389999999999999</v>
      </c>
      <c r="E110" s="187">
        <v>0.124</v>
      </c>
      <c r="F110" s="188">
        <v>1.4E-2</v>
      </c>
      <c r="G110" s="189">
        <v>2082.2600000000002</v>
      </c>
      <c r="H110" s="189">
        <v>4.58</v>
      </c>
      <c r="I110" s="192">
        <v>4.58</v>
      </c>
      <c r="J110" s="193">
        <v>4.2000000000000003E-2</v>
      </c>
    </row>
    <row r="111" spans="1:10" ht="27.75" customHeight="1" x14ac:dyDescent="0.25">
      <c r="A111" s="155" t="s">
        <v>571</v>
      </c>
      <c r="B111" s="43"/>
      <c r="C111" s="159">
        <v>0</v>
      </c>
      <c r="D111" s="186">
        <v>3.2389999999999999</v>
      </c>
      <c r="E111" s="187">
        <v>0.124</v>
      </c>
      <c r="F111" s="188">
        <v>1.4E-2</v>
      </c>
      <c r="G111" s="189">
        <v>3955.57</v>
      </c>
      <c r="H111" s="189">
        <v>4.58</v>
      </c>
      <c r="I111" s="192">
        <v>4.58</v>
      </c>
      <c r="J111" s="193">
        <v>4.2000000000000003E-2</v>
      </c>
    </row>
    <row r="112" spans="1:10" ht="27.75" customHeight="1" x14ac:dyDescent="0.25">
      <c r="A112" s="155" t="s">
        <v>443</v>
      </c>
      <c r="B112" s="43" t="s">
        <v>810</v>
      </c>
      <c r="C112" s="159" t="s">
        <v>422</v>
      </c>
      <c r="D112" s="194">
        <v>16.47</v>
      </c>
      <c r="E112" s="195">
        <v>0.90200000000000002</v>
      </c>
      <c r="F112" s="188">
        <v>0.44800000000000001</v>
      </c>
      <c r="G112" s="190">
        <v>0</v>
      </c>
      <c r="H112" s="190">
        <v>0</v>
      </c>
      <c r="I112" s="205">
        <v>0</v>
      </c>
      <c r="J112" s="191">
        <v>0</v>
      </c>
    </row>
    <row r="113" spans="1:10" ht="27.75" customHeight="1" x14ac:dyDescent="0.25">
      <c r="A113" s="155" t="s">
        <v>444</v>
      </c>
      <c r="B113" s="43" t="s">
        <v>811</v>
      </c>
      <c r="C113" s="159">
        <v>0</v>
      </c>
      <c r="D113" s="186">
        <v>-5.6210000000000004</v>
      </c>
      <c r="E113" s="187">
        <v>-0.44800000000000001</v>
      </c>
      <c r="F113" s="188">
        <v>-4.3999999999999997E-2</v>
      </c>
      <c r="G113" s="157">
        <v>0</v>
      </c>
      <c r="H113" s="190">
        <v>0</v>
      </c>
      <c r="I113" s="205">
        <v>0</v>
      </c>
      <c r="J113" s="191">
        <v>0</v>
      </c>
    </row>
    <row r="114" spans="1:10" ht="27.75" customHeight="1" x14ac:dyDescent="0.25">
      <c r="A114" s="155" t="s">
        <v>445</v>
      </c>
      <c r="B114" s="43"/>
      <c r="C114" s="159">
        <v>0</v>
      </c>
      <c r="D114" s="186">
        <v>-5.6609999999999996</v>
      </c>
      <c r="E114" s="187">
        <v>-0.42099999999999999</v>
      </c>
      <c r="F114" s="188">
        <v>-4.2000000000000003E-2</v>
      </c>
      <c r="G114" s="157">
        <v>0</v>
      </c>
      <c r="H114" s="190">
        <v>0</v>
      </c>
      <c r="I114" s="205">
        <v>0</v>
      </c>
      <c r="J114" s="191">
        <v>0</v>
      </c>
    </row>
    <row r="115" spans="1:10" ht="27.75" customHeight="1" x14ac:dyDescent="0.25">
      <c r="A115" s="155" t="s">
        <v>446</v>
      </c>
      <c r="B115" s="43" t="s">
        <v>812</v>
      </c>
      <c r="C115" s="159">
        <v>0</v>
      </c>
      <c r="D115" s="186">
        <v>-5.6210000000000004</v>
      </c>
      <c r="E115" s="187">
        <v>-0.44800000000000001</v>
      </c>
      <c r="F115" s="188">
        <v>-4.3999999999999997E-2</v>
      </c>
      <c r="G115" s="157">
        <v>0</v>
      </c>
      <c r="H115" s="190">
        <v>0</v>
      </c>
      <c r="I115" s="205">
        <v>0</v>
      </c>
      <c r="J115" s="193">
        <v>0.115</v>
      </c>
    </row>
    <row r="116" spans="1:10" ht="27.75" customHeight="1" x14ac:dyDescent="0.25">
      <c r="A116" s="155" t="s">
        <v>447</v>
      </c>
      <c r="B116" s="43" t="s">
        <v>813</v>
      </c>
      <c r="C116" s="159">
        <v>0</v>
      </c>
      <c r="D116" s="186">
        <v>-5.6609999999999996</v>
      </c>
      <c r="E116" s="187">
        <v>-0.42099999999999999</v>
      </c>
      <c r="F116" s="188">
        <v>-4.2000000000000003E-2</v>
      </c>
      <c r="G116" s="157">
        <v>0</v>
      </c>
      <c r="H116" s="190">
        <v>0</v>
      </c>
      <c r="I116" s="205">
        <v>0</v>
      </c>
      <c r="J116" s="193">
        <v>9.7000000000000003E-2</v>
      </c>
    </row>
    <row r="117" spans="1:10" ht="27.75" customHeight="1" x14ac:dyDescent="0.25">
      <c r="A117" s="155" t="s">
        <v>448</v>
      </c>
      <c r="B117" s="43" t="s">
        <v>814</v>
      </c>
      <c r="C117" s="159">
        <v>0</v>
      </c>
      <c r="D117" s="186">
        <v>-6.3819999999999997</v>
      </c>
      <c r="E117" s="187">
        <v>-0.32200000000000001</v>
      </c>
      <c r="F117" s="188">
        <v>-3.5000000000000003E-2</v>
      </c>
      <c r="G117" s="189">
        <v>67.02</v>
      </c>
      <c r="H117" s="190">
        <v>0</v>
      </c>
      <c r="I117" s="205">
        <v>0</v>
      </c>
      <c r="J117" s="193">
        <v>0.14599999999999999</v>
      </c>
    </row>
    <row r="118" spans="1:10" ht="27.75" customHeight="1" x14ac:dyDescent="0.25">
      <c r="A118" s="155" t="s">
        <v>637</v>
      </c>
      <c r="B118" s="43"/>
      <c r="C118" s="159" t="s">
        <v>724</v>
      </c>
      <c r="D118" s="186">
        <v>4.218</v>
      </c>
      <c r="E118" s="187">
        <v>0.33600000000000002</v>
      </c>
      <c r="F118" s="188">
        <v>3.3000000000000002E-2</v>
      </c>
      <c r="G118" s="189">
        <v>2.96</v>
      </c>
      <c r="H118" s="190">
        <v>0</v>
      </c>
      <c r="I118" s="205">
        <v>0</v>
      </c>
      <c r="J118" s="191">
        <v>0</v>
      </c>
    </row>
    <row r="119" spans="1:10" ht="27.75" customHeight="1" x14ac:dyDescent="0.25">
      <c r="A119" s="155" t="s">
        <v>658</v>
      </c>
      <c r="B119" s="43"/>
      <c r="C119" s="159" t="s">
        <v>420</v>
      </c>
      <c r="D119" s="186">
        <v>4.218</v>
      </c>
      <c r="E119" s="187">
        <v>0.33600000000000002</v>
      </c>
      <c r="F119" s="188">
        <v>3.3000000000000002E-2</v>
      </c>
      <c r="G119" s="190">
        <v>0</v>
      </c>
      <c r="H119" s="190">
        <v>0</v>
      </c>
      <c r="I119" s="205">
        <v>0</v>
      </c>
      <c r="J119" s="191">
        <v>0</v>
      </c>
    </row>
    <row r="120" spans="1:10" ht="27.75" customHeight="1" x14ac:dyDescent="0.25">
      <c r="A120" s="155" t="s">
        <v>638</v>
      </c>
      <c r="B120" s="43"/>
      <c r="C120" s="159" t="s">
        <v>725</v>
      </c>
      <c r="D120" s="186">
        <v>4.1269999999999998</v>
      </c>
      <c r="E120" s="187">
        <v>0.32900000000000001</v>
      </c>
      <c r="F120" s="188">
        <v>3.3000000000000002E-2</v>
      </c>
      <c r="G120" s="189">
        <v>3.2</v>
      </c>
      <c r="H120" s="190">
        <v>0</v>
      </c>
      <c r="I120" s="205">
        <v>0</v>
      </c>
      <c r="J120" s="191">
        <v>0</v>
      </c>
    </row>
    <row r="121" spans="1:10" ht="27.75" customHeight="1" x14ac:dyDescent="0.25">
      <c r="A121" s="155" t="s">
        <v>639</v>
      </c>
      <c r="B121" s="43"/>
      <c r="C121" s="159" t="s">
        <v>725</v>
      </c>
      <c r="D121" s="186">
        <v>4.1269999999999998</v>
      </c>
      <c r="E121" s="187">
        <v>0.32900000000000001</v>
      </c>
      <c r="F121" s="188">
        <v>3.3000000000000002E-2</v>
      </c>
      <c r="G121" s="189">
        <v>3.74</v>
      </c>
      <c r="H121" s="190">
        <v>0</v>
      </c>
      <c r="I121" s="205">
        <v>0</v>
      </c>
      <c r="J121" s="191">
        <v>0</v>
      </c>
    </row>
    <row r="122" spans="1:10" ht="27.75" customHeight="1" x14ac:dyDescent="0.25">
      <c r="A122" s="155" t="s">
        <v>640</v>
      </c>
      <c r="B122" s="43"/>
      <c r="C122" s="159" t="s">
        <v>725</v>
      </c>
      <c r="D122" s="186">
        <v>4.1269999999999998</v>
      </c>
      <c r="E122" s="187">
        <v>0.32900000000000001</v>
      </c>
      <c r="F122" s="188">
        <v>3.3000000000000002E-2</v>
      </c>
      <c r="G122" s="189">
        <v>5.41</v>
      </c>
      <c r="H122" s="190">
        <v>0</v>
      </c>
      <c r="I122" s="205">
        <v>0</v>
      </c>
      <c r="J122" s="191">
        <v>0</v>
      </c>
    </row>
    <row r="123" spans="1:10" ht="27.75" customHeight="1" x14ac:dyDescent="0.25">
      <c r="A123" s="155" t="s">
        <v>641</v>
      </c>
      <c r="B123" s="43"/>
      <c r="C123" s="159" t="s">
        <v>725</v>
      </c>
      <c r="D123" s="186">
        <v>4.1269999999999998</v>
      </c>
      <c r="E123" s="187">
        <v>0.32900000000000001</v>
      </c>
      <c r="F123" s="188">
        <v>3.3000000000000002E-2</v>
      </c>
      <c r="G123" s="189">
        <v>7.65</v>
      </c>
      <c r="H123" s="190">
        <v>0</v>
      </c>
      <c r="I123" s="205">
        <v>0</v>
      </c>
      <c r="J123" s="191">
        <v>0</v>
      </c>
    </row>
    <row r="124" spans="1:10" ht="27.75" customHeight="1" x14ac:dyDescent="0.25">
      <c r="A124" s="155" t="s">
        <v>642</v>
      </c>
      <c r="B124" s="43"/>
      <c r="C124" s="159" t="s">
        <v>725</v>
      </c>
      <c r="D124" s="186">
        <v>4.1269999999999998</v>
      </c>
      <c r="E124" s="187">
        <v>0.32900000000000001</v>
      </c>
      <c r="F124" s="188">
        <v>3.3000000000000002E-2</v>
      </c>
      <c r="G124" s="189">
        <v>14.03</v>
      </c>
      <c r="H124" s="190">
        <v>0</v>
      </c>
      <c r="I124" s="205">
        <v>0</v>
      </c>
      <c r="J124" s="191">
        <v>0</v>
      </c>
    </row>
    <row r="125" spans="1:10" ht="27.75" customHeight="1" x14ac:dyDescent="0.25">
      <c r="A125" s="155" t="s">
        <v>449</v>
      </c>
      <c r="B125" s="43"/>
      <c r="C125" s="159" t="s">
        <v>421</v>
      </c>
      <c r="D125" s="186">
        <v>4.1269999999999998</v>
      </c>
      <c r="E125" s="187">
        <v>0.32900000000000001</v>
      </c>
      <c r="F125" s="188">
        <v>3.3000000000000002E-2</v>
      </c>
      <c r="G125" s="190">
        <v>0</v>
      </c>
      <c r="H125" s="190">
        <v>0</v>
      </c>
      <c r="I125" s="205">
        <v>0</v>
      </c>
      <c r="J125" s="191">
        <v>0</v>
      </c>
    </row>
    <row r="126" spans="1:10" ht="27.75" customHeight="1" x14ac:dyDescent="0.25">
      <c r="A126" s="155" t="s">
        <v>542</v>
      </c>
      <c r="B126" s="43"/>
      <c r="C126" s="159">
        <v>0</v>
      </c>
      <c r="D126" s="186">
        <v>2.5630000000000002</v>
      </c>
      <c r="E126" s="187">
        <v>0.182</v>
      </c>
      <c r="F126" s="188">
        <v>1.7999999999999999E-2</v>
      </c>
      <c r="G126" s="189">
        <v>3.17</v>
      </c>
      <c r="H126" s="189">
        <v>2.14</v>
      </c>
      <c r="I126" s="192">
        <v>2.14</v>
      </c>
      <c r="J126" s="193">
        <v>4.2000000000000003E-2</v>
      </c>
    </row>
    <row r="127" spans="1:10" ht="27.75" customHeight="1" x14ac:dyDescent="0.25">
      <c r="A127" s="155" t="s">
        <v>543</v>
      </c>
      <c r="B127" s="43"/>
      <c r="C127" s="159">
        <v>0</v>
      </c>
      <c r="D127" s="186">
        <v>2.5630000000000002</v>
      </c>
      <c r="E127" s="187">
        <v>0.182</v>
      </c>
      <c r="F127" s="188">
        <v>1.7999999999999999E-2</v>
      </c>
      <c r="G127" s="189">
        <v>23.64</v>
      </c>
      <c r="H127" s="189">
        <v>2.14</v>
      </c>
      <c r="I127" s="192">
        <v>2.14</v>
      </c>
      <c r="J127" s="193">
        <v>4.2000000000000003E-2</v>
      </c>
    </row>
    <row r="128" spans="1:10" ht="27.75" customHeight="1" x14ac:dyDescent="0.25">
      <c r="A128" s="155" t="s">
        <v>544</v>
      </c>
      <c r="B128" s="43"/>
      <c r="C128" s="159">
        <v>0</v>
      </c>
      <c r="D128" s="186">
        <v>2.5630000000000002</v>
      </c>
      <c r="E128" s="187">
        <v>0.182</v>
      </c>
      <c r="F128" s="188">
        <v>1.7999999999999999E-2</v>
      </c>
      <c r="G128" s="189">
        <v>39.909999999999997</v>
      </c>
      <c r="H128" s="189">
        <v>2.14</v>
      </c>
      <c r="I128" s="192">
        <v>2.14</v>
      </c>
      <c r="J128" s="193">
        <v>4.2000000000000003E-2</v>
      </c>
    </row>
    <row r="129" spans="1:10" ht="27.75" customHeight="1" x14ac:dyDescent="0.25">
      <c r="A129" s="155" t="s">
        <v>545</v>
      </c>
      <c r="B129" s="43"/>
      <c r="C129" s="159">
        <v>0</v>
      </c>
      <c r="D129" s="186">
        <v>2.5630000000000002</v>
      </c>
      <c r="E129" s="187">
        <v>0.182</v>
      </c>
      <c r="F129" s="188">
        <v>1.7999999999999999E-2</v>
      </c>
      <c r="G129" s="189">
        <v>61.56</v>
      </c>
      <c r="H129" s="189">
        <v>2.14</v>
      </c>
      <c r="I129" s="192">
        <v>2.14</v>
      </c>
      <c r="J129" s="193">
        <v>4.2000000000000003E-2</v>
      </c>
    </row>
    <row r="130" spans="1:10" ht="27.75" customHeight="1" x14ac:dyDescent="0.25">
      <c r="A130" s="155" t="s">
        <v>546</v>
      </c>
      <c r="B130" s="43"/>
      <c r="C130" s="159">
        <v>0</v>
      </c>
      <c r="D130" s="186">
        <v>2.5630000000000002</v>
      </c>
      <c r="E130" s="187">
        <v>0.182</v>
      </c>
      <c r="F130" s="188">
        <v>1.7999999999999999E-2</v>
      </c>
      <c r="G130" s="189">
        <v>132.56</v>
      </c>
      <c r="H130" s="189">
        <v>2.14</v>
      </c>
      <c r="I130" s="192">
        <v>2.14</v>
      </c>
      <c r="J130" s="193">
        <v>4.2000000000000003E-2</v>
      </c>
    </row>
    <row r="131" spans="1:10" ht="27.75" customHeight="1" x14ac:dyDescent="0.25">
      <c r="A131" s="155" t="s">
        <v>547</v>
      </c>
      <c r="B131" s="43"/>
      <c r="C131" s="159">
        <v>0</v>
      </c>
      <c r="D131" s="186">
        <v>2.762</v>
      </c>
      <c r="E131" s="187">
        <v>0.13900000000000001</v>
      </c>
      <c r="F131" s="188">
        <v>1.4999999999999999E-2</v>
      </c>
      <c r="G131" s="189">
        <v>4.1900000000000004</v>
      </c>
      <c r="H131" s="189">
        <v>3.11</v>
      </c>
      <c r="I131" s="192">
        <v>3.11</v>
      </c>
      <c r="J131" s="193">
        <v>3.9E-2</v>
      </c>
    </row>
    <row r="132" spans="1:10" ht="27.75" customHeight="1" x14ac:dyDescent="0.25">
      <c r="A132" s="155" t="s">
        <v>548</v>
      </c>
      <c r="B132" s="43"/>
      <c r="C132" s="159">
        <v>0</v>
      </c>
      <c r="D132" s="186">
        <v>2.762</v>
      </c>
      <c r="E132" s="187">
        <v>0.13900000000000001</v>
      </c>
      <c r="F132" s="188">
        <v>1.4999999999999999E-2</v>
      </c>
      <c r="G132" s="189">
        <v>38.85</v>
      </c>
      <c r="H132" s="189">
        <v>3.11</v>
      </c>
      <c r="I132" s="192">
        <v>3.11</v>
      </c>
      <c r="J132" s="193">
        <v>3.9E-2</v>
      </c>
    </row>
    <row r="133" spans="1:10" ht="27.75" customHeight="1" x14ac:dyDescent="0.25">
      <c r="A133" s="155" t="s">
        <v>549</v>
      </c>
      <c r="B133" s="43"/>
      <c r="C133" s="159">
        <v>0</v>
      </c>
      <c r="D133" s="186">
        <v>2.762</v>
      </c>
      <c r="E133" s="187">
        <v>0.13900000000000001</v>
      </c>
      <c r="F133" s="188">
        <v>1.4999999999999999E-2</v>
      </c>
      <c r="G133" s="189">
        <v>66.39</v>
      </c>
      <c r="H133" s="189">
        <v>3.11</v>
      </c>
      <c r="I133" s="192">
        <v>3.11</v>
      </c>
      <c r="J133" s="193">
        <v>3.9E-2</v>
      </c>
    </row>
    <row r="134" spans="1:10" ht="27.75" customHeight="1" x14ac:dyDescent="0.25">
      <c r="A134" s="155" t="s">
        <v>550</v>
      </c>
      <c r="B134" s="43"/>
      <c r="C134" s="159">
        <v>0</v>
      </c>
      <c r="D134" s="186">
        <v>2.762</v>
      </c>
      <c r="E134" s="187">
        <v>0.13900000000000001</v>
      </c>
      <c r="F134" s="188">
        <v>1.4999999999999999E-2</v>
      </c>
      <c r="G134" s="189">
        <v>103.05</v>
      </c>
      <c r="H134" s="189">
        <v>3.11</v>
      </c>
      <c r="I134" s="192">
        <v>3.11</v>
      </c>
      <c r="J134" s="193">
        <v>3.9E-2</v>
      </c>
    </row>
    <row r="135" spans="1:10" ht="27.75" customHeight="1" x14ac:dyDescent="0.25">
      <c r="A135" s="155" t="s">
        <v>551</v>
      </c>
      <c r="B135" s="43"/>
      <c r="C135" s="159">
        <v>0</v>
      </c>
      <c r="D135" s="186">
        <v>2.762</v>
      </c>
      <c r="E135" s="187">
        <v>0.13900000000000001</v>
      </c>
      <c r="F135" s="188">
        <v>1.4999999999999999E-2</v>
      </c>
      <c r="G135" s="189">
        <v>223.26</v>
      </c>
      <c r="H135" s="189">
        <v>3.11</v>
      </c>
      <c r="I135" s="192">
        <v>3.11</v>
      </c>
      <c r="J135" s="193">
        <v>3.9E-2</v>
      </c>
    </row>
    <row r="136" spans="1:10" ht="27.75" customHeight="1" x14ac:dyDescent="0.25">
      <c r="A136" s="155" t="s">
        <v>552</v>
      </c>
      <c r="B136" s="43"/>
      <c r="C136" s="159">
        <v>0</v>
      </c>
      <c r="D136" s="186">
        <v>2.476</v>
      </c>
      <c r="E136" s="187">
        <v>9.5000000000000001E-2</v>
      </c>
      <c r="F136" s="188">
        <v>1.0999999999999999E-2</v>
      </c>
      <c r="G136" s="189">
        <v>45.41</v>
      </c>
      <c r="H136" s="189">
        <v>3.51</v>
      </c>
      <c r="I136" s="192">
        <v>3.51</v>
      </c>
      <c r="J136" s="193">
        <v>3.2000000000000001E-2</v>
      </c>
    </row>
    <row r="137" spans="1:10" ht="27.75" customHeight="1" x14ac:dyDescent="0.25">
      <c r="A137" s="155" t="s">
        <v>553</v>
      </c>
      <c r="B137" s="43"/>
      <c r="C137" s="159">
        <v>0</v>
      </c>
      <c r="D137" s="186">
        <v>2.476</v>
      </c>
      <c r="E137" s="187">
        <v>9.5000000000000001E-2</v>
      </c>
      <c r="F137" s="188">
        <v>1.0999999999999999E-2</v>
      </c>
      <c r="G137" s="189">
        <v>341.77</v>
      </c>
      <c r="H137" s="189">
        <v>3.51</v>
      </c>
      <c r="I137" s="192">
        <v>3.51</v>
      </c>
      <c r="J137" s="193">
        <v>3.2000000000000001E-2</v>
      </c>
    </row>
    <row r="138" spans="1:10" ht="27.75" customHeight="1" x14ac:dyDescent="0.25">
      <c r="A138" s="155" t="s">
        <v>554</v>
      </c>
      <c r="B138" s="43"/>
      <c r="C138" s="159">
        <v>0</v>
      </c>
      <c r="D138" s="186">
        <v>2.476</v>
      </c>
      <c r="E138" s="187">
        <v>9.5000000000000001E-2</v>
      </c>
      <c r="F138" s="188">
        <v>1.0999999999999999E-2</v>
      </c>
      <c r="G138" s="189">
        <v>729.18</v>
      </c>
      <c r="H138" s="189">
        <v>3.51</v>
      </c>
      <c r="I138" s="192">
        <v>3.51</v>
      </c>
      <c r="J138" s="193">
        <v>3.2000000000000001E-2</v>
      </c>
    </row>
    <row r="139" spans="1:10" ht="27.75" customHeight="1" x14ac:dyDescent="0.25">
      <c r="A139" s="155" t="s">
        <v>555</v>
      </c>
      <c r="B139" s="43"/>
      <c r="C139" s="159">
        <v>0</v>
      </c>
      <c r="D139" s="186">
        <v>2.476</v>
      </c>
      <c r="E139" s="187">
        <v>9.5000000000000001E-2</v>
      </c>
      <c r="F139" s="188">
        <v>1.0999999999999999E-2</v>
      </c>
      <c r="G139" s="189">
        <v>1592.07</v>
      </c>
      <c r="H139" s="189">
        <v>3.51</v>
      </c>
      <c r="I139" s="192">
        <v>3.51</v>
      </c>
      <c r="J139" s="193">
        <v>3.2000000000000001E-2</v>
      </c>
    </row>
    <row r="140" spans="1:10" ht="27.75" customHeight="1" x14ac:dyDescent="0.25">
      <c r="A140" s="155" t="s">
        <v>556</v>
      </c>
      <c r="B140" s="43"/>
      <c r="C140" s="159">
        <v>0</v>
      </c>
      <c r="D140" s="186">
        <v>2.476</v>
      </c>
      <c r="E140" s="187">
        <v>9.5000000000000001E-2</v>
      </c>
      <c r="F140" s="188">
        <v>1.0999999999999999E-2</v>
      </c>
      <c r="G140" s="189">
        <v>3024.39</v>
      </c>
      <c r="H140" s="189">
        <v>3.51</v>
      </c>
      <c r="I140" s="192">
        <v>3.51</v>
      </c>
      <c r="J140" s="193">
        <v>3.2000000000000001E-2</v>
      </c>
    </row>
    <row r="141" spans="1:10" ht="27.75" customHeight="1" x14ac:dyDescent="0.25">
      <c r="A141" s="155" t="s">
        <v>450</v>
      </c>
      <c r="B141" s="43"/>
      <c r="C141" s="159" t="s">
        <v>422</v>
      </c>
      <c r="D141" s="194">
        <v>12.593</v>
      </c>
      <c r="E141" s="195">
        <v>0.68899999999999995</v>
      </c>
      <c r="F141" s="188">
        <v>0.34300000000000003</v>
      </c>
      <c r="G141" s="190">
        <v>0</v>
      </c>
      <c r="H141" s="190">
        <v>0</v>
      </c>
      <c r="I141" s="205">
        <v>0</v>
      </c>
      <c r="J141" s="191">
        <v>0</v>
      </c>
    </row>
    <row r="142" spans="1:10" ht="27.75" customHeight="1" x14ac:dyDescent="0.25">
      <c r="A142" s="155" t="s">
        <v>451</v>
      </c>
      <c r="B142" s="43"/>
      <c r="C142" s="159">
        <v>0</v>
      </c>
      <c r="D142" s="186">
        <v>-4.298</v>
      </c>
      <c r="E142" s="187">
        <v>-0.34300000000000003</v>
      </c>
      <c r="F142" s="188">
        <v>-3.4000000000000002E-2</v>
      </c>
      <c r="G142" s="157">
        <v>0</v>
      </c>
      <c r="H142" s="190">
        <v>0</v>
      </c>
      <c r="I142" s="205">
        <v>0</v>
      </c>
      <c r="J142" s="191">
        <v>0</v>
      </c>
    </row>
    <row r="143" spans="1:10" ht="27.75" customHeight="1" x14ac:dyDescent="0.25">
      <c r="A143" s="155" t="s">
        <v>452</v>
      </c>
      <c r="B143" s="43"/>
      <c r="C143" s="159">
        <v>0</v>
      </c>
      <c r="D143" s="186">
        <v>-4.3280000000000003</v>
      </c>
      <c r="E143" s="187">
        <v>-0.32200000000000001</v>
      </c>
      <c r="F143" s="188">
        <v>-3.2000000000000001E-2</v>
      </c>
      <c r="G143" s="157">
        <v>0</v>
      </c>
      <c r="H143" s="190">
        <v>0</v>
      </c>
      <c r="I143" s="205">
        <v>0</v>
      </c>
      <c r="J143" s="191">
        <v>0</v>
      </c>
    </row>
    <row r="144" spans="1:10" ht="27.75" customHeight="1" x14ac:dyDescent="0.25">
      <c r="A144" s="155" t="s">
        <v>453</v>
      </c>
      <c r="B144" s="43"/>
      <c r="C144" s="159">
        <v>0</v>
      </c>
      <c r="D144" s="186">
        <v>-4.298</v>
      </c>
      <c r="E144" s="187">
        <v>-0.34300000000000003</v>
      </c>
      <c r="F144" s="188">
        <v>-3.4000000000000002E-2</v>
      </c>
      <c r="G144" s="157">
        <v>0</v>
      </c>
      <c r="H144" s="190">
        <v>0</v>
      </c>
      <c r="I144" s="205">
        <v>0</v>
      </c>
      <c r="J144" s="193">
        <v>8.7999999999999995E-2</v>
      </c>
    </row>
    <row r="145" spans="1:10" ht="27.75" customHeight="1" x14ac:dyDescent="0.25">
      <c r="A145" s="155" t="s">
        <v>454</v>
      </c>
      <c r="B145" s="43"/>
      <c r="C145" s="159">
        <v>0</v>
      </c>
      <c r="D145" s="186">
        <v>-4.3280000000000003</v>
      </c>
      <c r="E145" s="187">
        <v>-0.32200000000000001</v>
      </c>
      <c r="F145" s="188">
        <v>-3.2000000000000001E-2</v>
      </c>
      <c r="G145" s="157">
        <v>0</v>
      </c>
      <c r="H145" s="190">
        <v>0</v>
      </c>
      <c r="I145" s="205">
        <v>0</v>
      </c>
      <c r="J145" s="193">
        <v>7.3999999999999996E-2</v>
      </c>
    </row>
    <row r="146" spans="1:10" ht="27.75" customHeight="1" x14ac:dyDescent="0.25">
      <c r="A146" s="155" t="s">
        <v>455</v>
      </c>
      <c r="B146" s="43"/>
      <c r="C146" s="159">
        <v>0</v>
      </c>
      <c r="D146" s="186">
        <v>-4.88</v>
      </c>
      <c r="E146" s="187">
        <v>-0.246</v>
      </c>
      <c r="F146" s="188">
        <v>-2.7E-2</v>
      </c>
      <c r="G146" s="189">
        <v>51.25</v>
      </c>
      <c r="H146" s="190">
        <v>0</v>
      </c>
      <c r="I146" s="205">
        <v>0</v>
      </c>
      <c r="J146" s="193">
        <v>0.112</v>
      </c>
    </row>
    <row r="147" spans="1:10" ht="27.75" customHeight="1" x14ac:dyDescent="0.25">
      <c r="A147" s="155" t="s">
        <v>643</v>
      </c>
      <c r="B147" s="43"/>
      <c r="C147" s="159" t="s">
        <v>724</v>
      </c>
      <c r="D147" s="186">
        <v>2.9409999999999998</v>
      </c>
      <c r="E147" s="187">
        <v>0.23499999999999999</v>
      </c>
      <c r="F147" s="188">
        <v>2.3E-2</v>
      </c>
      <c r="G147" s="189">
        <v>2.06</v>
      </c>
      <c r="H147" s="190">
        <v>0</v>
      </c>
      <c r="I147" s="205">
        <v>0</v>
      </c>
      <c r="J147" s="191">
        <v>0</v>
      </c>
    </row>
    <row r="148" spans="1:10" ht="27.75" customHeight="1" x14ac:dyDescent="0.25">
      <c r="A148" s="155" t="s">
        <v>659</v>
      </c>
      <c r="B148" s="43"/>
      <c r="C148" s="159" t="s">
        <v>420</v>
      </c>
      <c r="D148" s="186">
        <v>2.9409999999999998</v>
      </c>
      <c r="E148" s="187">
        <v>0.23499999999999999</v>
      </c>
      <c r="F148" s="188">
        <v>2.3E-2</v>
      </c>
      <c r="G148" s="190">
        <v>0</v>
      </c>
      <c r="H148" s="190">
        <v>0</v>
      </c>
      <c r="I148" s="205">
        <v>0</v>
      </c>
      <c r="J148" s="191">
        <v>0</v>
      </c>
    </row>
    <row r="149" spans="1:10" ht="27.75" customHeight="1" x14ac:dyDescent="0.25">
      <c r="A149" s="155" t="s">
        <v>644</v>
      </c>
      <c r="B149" s="43"/>
      <c r="C149" s="159" t="s">
        <v>725</v>
      </c>
      <c r="D149" s="186">
        <v>2.8769999999999998</v>
      </c>
      <c r="E149" s="187">
        <v>0.22900000000000001</v>
      </c>
      <c r="F149" s="188">
        <v>2.3E-2</v>
      </c>
      <c r="G149" s="189">
        <v>2.23</v>
      </c>
      <c r="H149" s="190">
        <v>0</v>
      </c>
      <c r="I149" s="205">
        <v>0</v>
      </c>
      <c r="J149" s="191">
        <v>0</v>
      </c>
    </row>
    <row r="150" spans="1:10" ht="27.75" customHeight="1" x14ac:dyDescent="0.25">
      <c r="A150" s="155" t="s">
        <v>645</v>
      </c>
      <c r="B150" s="43"/>
      <c r="C150" s="159" t="s">
        <v>725</v>
      </c>
      <c r="D150" s="186">
        <v>2.8769999999999998</v>
      </c>
      <c r="E150" s="187">
        <v>0.22900000000000001</v>
      </c>
      <c r="F150" s="188">
        <v>2.3E-2</v>
      </c>
      <c r="G150" s="189">
        <v>2.61</v>
      </c>
      <c r="H150" s="190">
        <v>0</v>
      </c>
      <c r="I150" s="205">
        <v>0</v>
      </c>
      <c r="J150" s="191">
        <v>0</v>
      </c>
    </row>
    <row r="151" spans="1:10" ht="27.75" customHeight="1" x14ac:dyDescent="0.25">
      <c r="A151" s="155" t="s">
        <v>646</v>
      </c>
      <c r="B151" s="43"/>
      <c r="C151" s="159" t="s">
        <v>725</v>
      </c>
      <c r="D151" s="186">
        <v>2.8769999999999998</v>
      </c>
      <c r="E151" s="187">
        <v>0.22900000000000001</v>
      </c>
      <c r="F151" s="188">
        <v>2.3E-2</v>
      </c>
      <c r="G151" s="189">
        <v>3.77</v>
      </c>
      <c r="H151" s="190">
        <v>0</v>
      </c>
      <c r="I151" s="205">
        <v>0</v>
      </c>
      <c r="J151" s="191">
        <v>0</v>
      </c>
    </row>
    <row r="152" spans="1:10" ht="27.75" customHeight="1" x14ac:dyDescent="0.25">
      <c r="A152" s="155" t="s">
        <v>647</v>
      </c>
      <c r="B152" s="43"/>
      <c r="C152" s="159" t="s">
        <v>725</v>
      </c>
      <c r="D152" s="186">
        <v>2.8769999999999998</v>
      </c>
      <c r="E152" s="187">
        <v>0.22900000000000001</v>
      </c>
      <c r="F152" s="188">
        <v>2.3E-2</v>
      </c>
      <c r="G152" s="189">
        <v>5.34</v>
      </c>
      <c r="H152" s="190">
        <v>0</v>
      </c>
      <c r="I152" s="205">
        <v>0</v>
      </c>
      <c r="J152" s="191">
        <v>0</v>
      </c>
    </row>
    <row r="153" spans="1:10" ht="27.75" customHeight="1" x14ac:dyDescent="0.25">
      <c r="A153" s="155" t="s">
        <v>648</v>
      </c>
      <c r="B153" s="43"/>
      <c r="C153" s="159" t="s">
        <v>725</v>
      </c>
      <c r="D153" s="186">
        <v>2.8769999999999998</v>
      </c>
      <c r="E153" s="187">
        <v>0.22900000000000001</v>
      </c>
      <c r="F153" s="188">
        <v>2.3E-2</v>
      </c>
      <c r="G153" s="189">
        <v>9.7799999999999994</v>
      </c>
      <c r="H153" s="190">
        <v>0</v>
      </c>
      <c r="I153" s="205">
        <v>0</v>
      </c>
      <c r="J153" s="191">
        <v>0</v>
      </c>
    </row>
    <row r="154" spans="1:10" ht="27.75" customHeight="1" x14ac:dyDescent="0.25">
      <c r="A154" s="155" t="s">
        <v>456</v>
      </c>
      <c r="B154" s="43"/>
      <c r="C154" s="159" t="s">
        <v>421</v>
      </c>
      <c r="D154" s="186">
        <v>2.8769999999999998</v>
      </c>
      <c r="E154" s="187">
        <v>0.22900000000000001</v>
      </c>
      <c r="F154" s="188">
        <v>2.3E-2</v>
      </c>
      <c r="G154" s="190">
        <v>0</v>
      </c>
      <c r="H154" s="190">
        <v>0</v>
      </c>
      <c r="I154" s="205">
        <v>0</v>
      </c>
      <c r="J154" s="191">
        <v>0</v>
      </c>
    </row>
    <row r="155" spans="1:10" ht="27.75" customHeight="1" x14ac:dyDescent="0.25">
      <c r="A155" s="155" t="s">
        <v>527</v>
      </c>
      <c r="B155" s="43"/>
      <c r="C155" s="159">
        <v>0</v>
      </c>
      <c r="D155" s="186">
        <v>1.7869999999999999</v>
      </c>
      <c r="E155" s="187">
        <v>0.127</v>
      </c>
      <c r="F155" s="188">
        <v>1.2999999999999999E-2</v>
      </c>
      <c r="G155" s="189">
        <v>2.21</v>
      </c>
      <c r="H155" s="189">
        <v>1.5</v>
      </c>
      <c r="I155" s="192">
        <v>1.5</v>
      </c>
      <c r="J155" s="193">
        <v>2.9000000000000001E-2</v>
      </c>
    </row>
    <row r="156" spans="1:10" ht="27.75" customHeight="1" x14ac:dyDescent="0.25">
      <c r="A156" s="155" t="s">
        <v>528</v>
      </c>
      <c r="B156" s="43"/>
      <c r="C156" s="159">
        <v>0</v>
      </c>
      <c r="D156" s="186">
        <v>1.7869999999999999</v>
      </c>
      <c r="E156" s="187">
        <v>0.127</v>
      </c>
      <c r="F156" s="188">
        <v>1.2999999999999999E-2</v>
      </c>
      <c r="G156" s="189">
        <v>16.48</v>
      </c>
      <c r="H156" s="189">
        <v>1.5</v>
      </c>
      <c r="I156" s="192">
        <v>1.5</v>
      </c>
      <c r="J156" s="193">
        <v>2.9000000000000001E-2</v>
      </c>
    </row>
    <row r="157" spans="1:10" ht="27.75" customHeight="1" x14ac:dyDescent="0.25">
      <c r="A157" s="155" t="s">
        <v>529</v>
      </c>
      <c r="B157" s="43"/>
      <c r="C157" s="159">
        <v>0</v>
      </c>
      <c r="D157" s="186">
        <v>1.7869999999999999</v>
      </c>
      <c r="E157" s="187">
        <v>0.127</v>
      </c>
      <c r="F157" s="188">
        <v>1.2999999999999999E-2</v>
      </c>
      <c r="G157" s="189">
        <v>27.82</v>
      </c>
      <c r="H157" s="189">
        <v>1.5</v>
      </c>
      <c r="I157" s="192">
        <v>1.5</v>
      </c>
      <c r="J157" s="193">
        <v>2.9000000000000001E-2</v>
      </c>
    </row>
    <row r="158" spans="1:10" ht="27.75" customHeight="1" x14ac:dyDescent="0.25">
      <c r="A158" s="155" t="s">
        <v>530</v>
      </c>
      <c r="B158" s="43"/>
      <c r="C158" s="159">
        <v>0</v>
      </c>
      <c r="D158" s="186">
        <v>1.7869999999999999</v>
      </c>
      <c r="E158" s="187">
        <v>0.127</v>
      </c>
      <c r="F158" s="188">
        <v>1.2999999999999999E-2</v>
      </c>
      <c r="G158" s="189">
        <v>42.91</v>
      </c>
      <c r="H158" s="189">
        <v>1.5</v>
      </c>
      <c r="I158" s="192">
        <v>1.5</v>
      </c>
      <c r="J158" s="193">
        <v>2.9000000000000001E-2</v>
      </c>
    </row>
    <row r="159" spans="1:10" ht="27.75" customHeight="1" x14ac:dyDescent="0.25">
      <c r="A159" s="155" t="s">
        <v>531</v>
      </c>
      <c r="B159" s="43"/>
      <c r="C159" s="159">
        <v>0</v>
      </c>
      <c r="D159" s="186">
        <v>1.7869999999999999</v>
      </c>
      <c r="E159" s="187">
        <v>0.127</v>
      </c>
      <c r="F159" s="188">
        <v>1.2999999999999999E-2</v>
      </c>
      <c r="G159" s="189">
        <v>92.4</v>
      </c>
      <c r="H159" s="189">
        <v>1.5</v>
      </c>
      <c r="I159" s="192">
        <v>1.5</v>
      </c>
      <c r="J159" s="193">
        <v>2.9000000000000001E-2</v>
      </c>
    </row>
    <row r="160" spans="1:10" ht="27.75" customHeight="1" x14ac:dyDescent="0.25">
      <c r="A160" s="155" t="s">
        <v>532</v>
      </c>
      <c r="B160" s="43"/>
      <c r="C160" s="159">
        <v>0</v>
      </c>
      <c r="D160" s="186">
        <v>1.925</v>
      </c>
      <c r="E160" s="187">
        <v>9.7000000000000003E-2</v>
      </c>
      <c r="F160" s="188">
        <v>0.01</v>
      </c>
      <c r="G160" s="189">
        <v>2.92</v>
      </c>
      <c r="H160" s="189">
        <v>2.17</v>
      </c>
      <c r="I160" s="192">
        <v>2.17</v>
      </c>
      <c r="J160" s="193">
        <v>2.7E-2</v>
      </c>
    </row>
    <row r="161" spans="1:10" ht="27.75" customHeight="1" x14ac:dyDescent="0.25">
      <c r="A161" s="155" t="s">
        <v>533</v>
      </c>
      <c r="B161" s="43"/>
      <c r="C161" s="159">
        <v>0</v>
      </c>
      <c r="D161" s="186">
        <v>1.925</v>
      </c>
      <c r="E161" s="187">
        <v>9.7000000000000003E-2</v>
      </c>
      <c r="F161" s="188">
        <v>0.01</v>
      </c>
      <c r="G161" s="189">
        <v>27.08</v>
      </c>
      <c r="H161" s="189">
        <v>2.17</v>
      </c>
      <c r="I161" s="192">
        <v>2.17</v>
      </c>
      <c r="J161" s="193">
        <v>2.7E-2</v>
      </c>
    </row>
    <row r="162" spans="1:10" ht="27.75" customHeight="1" x14ac:dyDescent="0.25">
      <c r="A162" s="155" t="s">
        <v>534</v>
      </c>
      <c r="B162" s="43"/>
      <c r="C162" s="159">
        <v>0</v>
      </c>
      <c r="D162" s="186">
        <v>1.925</v>
      </c>
      <c r="E162" s="187">
        <v>9.7000000000000003E-2</v>
      </c>
      <c r="F162" s="188">
        <v>0.01</v>
      </c>
      <c r="G162" s="189">
        <v>46.28</v>
      </c>
      <c r="H162" s="189">
        <v>2.17</v>
      </c>
      <c r="I162" s="192">
        <v>2.17</v>
      </c>
      <c r="J162" s="193">
        <v>2.7E-2</v>
      </c>
    </row>
    <row r="163" spans="1:10" ht="27.75" customHeight="1" x14ac:dyDescent="0.25">
      <c r="A163" s="155" t="s">
        <v>535</v>
      </c>
      <c r="B163" s="43"/>
      <c r="C163" s="159">
        <v>0</v>
      </c>
      <c r="D163" s="186">
        <v>1.925</v>
      </c>
      <c r="E163" s="187">
        <v>9.7000000000000003E-2</v>
      </c>
      <c r="F163" s="188">
        <v>0.01</v>
      </c>
      <c r="G163" s="189">
        <v>71.84</v>
      </c>
      <c r="H163" s="189">
        <v>2.17</v>
      </c>
      <c r="I163" s="192">
        <v>2.17</v>
      </c>
      <c r="J163" s="193">
        <v>2.7E-2</v>
      </c>
    </row>
    <row r="164" spans="1:10" ht="27.75" customHeight="1" x14ac:dyDescent="0.25">
      <c r="A164" s="155" t="s">
        <v>536</v>
      </c>
      <c r="B164" s="43"/>
      <c r="C164" s="159">
        <v>0</v>
      </c>
      <c r="D164" s="186">
        <v>1.925</v>
      </c>
      <c r="E164" s="187">
        <v>9.7000000000000003E-2</v>
      </c>
      <c r="F164" s="188">
        <v>0.01</v>
      </c>
      <c r="G164" s="189">
        <v>155.63</v>
      </c>
      <c r="H164" s="189">
        <v>2.17</v>
      </c>
      <c r="I164" s="192">
        <v>2.17</v>
      </c>
      <c r="J164" s="193">
        <v>2.7E-2</v>
      </c>
    </row>
    <row r="165" spans="1:10" ht="27.75" customHeight="1" x14ac:dyDescent="0.25">
      <c r="A165" s="155" t="s">
        <v>537</v>
      </c>
      <c r="B165" s="43"/>
      <c r="C165" s="159">
        <v>0</v>
      </c>
      <c r="D165" s="186">
        <v>1.726</v>
      </c>
      <c r="E165" s="187">
        <v>6.6000000000000003E-2</v>
      </c>
      <c r="F165" s="188">
        <v>8.0000000000000002E-3</v>
      </c>
      <c r="G165" s="189">
        <v>31.66</v>
      </c>
      <c r="H165" s="189">
        <v>2.44</v>
      </c>
      <c r="I165" s="192">
        <v>2.44</v>
      </c>
      <c r="J165" s="193">
        <v>2.1999999999999999E-2</v>
      </c>
    </row>
    <row r="166" spans="1:10" ht="27.75" customHeight="1" x14ac:dyDescent="0.25">
      <c r="A166" s="155" t="s">
        <v>538</v>
      </c>
      <c r="B166" s="43"/>
      <c r="C166" s="159">
        <v>0</v>
      </c>
      <c r="D166" s="186">
        <v>1.726</v>
      </c>
      <c r="E166" s="187">
        <v>6.6000000000000003E-2</v>
      </c>
      <c r="F166" s="188">
        <v>8.0000000000000002E-3</v>
      </c>
      <c r="G166" s="189">
        <v>238.24</v>
      </c>
      <c r="H166" s="189">
        <v>2.44</v>
      </c>
      <c r="I166" s="192">
        <v>2.44</v>
      </c>
      <c r="J166" s="193">
        <v>2.1999999999999999E-2</v>
      </c>
    </row>
    <row r="167" spans="1:10" ht="27.75" customHeight="1" x14ac:dyDescent="0.25">
      <c r="A167" s="155" t="s">
        <v>539</v>
      </c>
      <c r="B167" s="43"/>
      <c r="C167" s="159">
        <v>0</v>
      </c>
      <c r="D167" s="186">
        <v>1.726</v>
      </c>
      <c r="E167" s="187">
        <v>6.6000000000000003E-2</v>
      </c>
      <c r="F167" s="188">
        <v>8.0000000000000002E-3</v>
      </c>
      <c r="G167" s="189">
        <v>508.3</v>
      </c>
      <c r="H167" s="189">
        <v>2.44</v>
      </c>
      <c r="I167" s="192">
        <v>2.44</v>
      </c>
      <c r="J167" s="193">
        <v>2.1999999999999999E-2</v>
      </c>
    </row>
    <row r="168" spans="1:10" ht="27.75" customHeight="1" x14ac:dyDescent="0.25">
      <c r="A168" s="155" t="s">
        <v>540</v>
      </c>
      <c r="B168" s="43"/>
      <c r="C168" s="159">
        <v>0</v>
      </c>
      <c r="D168" s="186">
        <v>1.726</v>
      </c>
      <c r="E168" s="187">
        <v>6.6000000000000003E-2</v>
      </c>
      <c r="F168" s="188">
        <v>8.0000000000000002E-3</v>
      </c>
      <c r="G168" s="189">
        <v>1109.8</v>
      </c>
      <c r="H168" s="189">
        <v>2.44</v>
      </c>
      <c r="I168" s="192">
        <v>2.44</v>
      </c>
      <c r="J168" s="193">
        <v>2.1999999999999999E-2</v>
      </c>
    </row>
    <row r="169" spans="1:10" ht="27.75" customHeight="1" x14ac:dyDescent="0.25">
      <c r="A169" s="155" t="s">
        <v>541</v>
      </c>
      <c r="B169" s="43"/>
      <c r="C169" s="159">
        <v>0</v>
      </c>
      <c r="D169" s="186">
        <v>1.726</v>
      </c>
      <c r="E169" s="187">
        <v>6.6000000000000003E-2</v>
      </c>
      <c r="F169" s="188">
        <v>8.0000000000000002E-3</v>
      </c>
      <c r="G169" s="189">
        <v>2108.2399999999998</v>
      </c>
      <c r="H169" s="189">
        <v>2.44</v>
      </c>
      <c r="I169" s="192">
        <v>2.44</v>
      </c>
      <c r="J169" s="193">
        <v>2.1999999999999999E-2</v>
      </c>
    </row>
    <row r="170" spans="1:10" ht="27.75" customHeight="1" x14ac:dyDescent="0.25">
      <c r="A170" s="155" t="s">
        <v>457</v>
      </c>
      <c r="B170" s="43"/>
      <c r="C170" s="159" t="s">
        <v>422</v>
      </c>
      <c r="D170" s="194">
        <v>8.7780000000000005</v>
      </c>
      <c r="E170" s="195">
        <v>0.48099999999999998</v>
      </c>
      <c r="F170" s="188">
        <v>0.23899999999999999</v>
      </c>
      <c r="G170" s="190">
        <v>0</v>
      </c>
      <c r="H170" s="190">
        <v>0</v>
      </c>
      <c r="I170" s="205">
        <v>0</v>
      </c>
      <c r="J170" s="191">
        <v>0</v>
      </c>
    </row>
    <row r="171" spans="1:10" ht="27.75" customHeight="1" x14ac:dyDescent="0.25">
      <c r="A171" s="155" t="s">
        <v>458</v>
      </c>
      <c r="B171" s="43"/>
      <c r="C171" s="159">
        <v>0</v>
      </c>
      <c r="D171" s="186">
        <v>-2.996</v>
      </c>
      <c r="E171" s="187">
        <v>-0.23899999999999999</v>
      </c>
      <c r="F171" s="188">
        <v>-2.4E-2</v>
      </c>
      <c r="G171" s="157">
        <v>0</v>
      </c>
      <c r="H171" s="190">
        <v>0</v>
      </c>
      <c r="I171" s="205">
        <v>0</v>
      </c>
      <c r="J171" s="191">
        <v>0</v>
      </c>
    </row>
    <row r="172" spans="1:10" ht="27.75" customHeight="1" x14ac:dyDescent="0.25">
      <c r="A172" s="155" t="s">
        <v>459</v>
      </c>
      <c r="B172" s="43"/>
      <c r="C172" s="159">
        <v>0</v>
      </c>
      <c r="D172" s="186">
        <v>-3.0169999999999999</v>
      </c>
      <c r="E172" s="187">
        <v>-0.224</v>
      </c>
      <c r="F172" s="188">
        <v>-2.1999999999999999E-2</v>
      </c>
      <c r="G172" s="157">
        <v>0</v>
      </c>
      <c r="H172" s="190">
        <v>0</v>
      </c>
      <c r="I172" s="205">
        <v>0</v>
      </c>
      <c r="J172" s="191">
        <v>0</v>
      </c>
    </row>
    <row r="173" spans="1:10" ht="27.75" customHeight="1" x14ac:dyDescent="0.25">
      <c r="A173" s="155" t="s">
        <v>460</v>
      </c>
      <c r="B173" s="43"/>
      <c r="C173" s="159">
        <v>0</v>
      </c>
      <c r="D173" s="186">
        <v>-2.996</v>
      </c>
      <c r="E173" s="187">
        <v>-0.23899999999999999</v>
      </c>
      <c r="F173" s="188">
        <v>-2.4E-2</v>
      </c>
      <c r="G173" s="157">
        <v>0</v>
      </c>
      <c r="H173" s="190">
        <v>0</v>
      </c>
      <c r="I173" s="205">
        <v>0</v>
      </c>
      <c r="J173" s="193">
        <v>6.0999999999999999E-2</v>
      </c>
    </row>
    <row r="174" spans="1:10" ht="27.75" customHeight="1" x14ac:dyDescent="0.25">
      <c r="A174" s="155" t="s">
        <v>461</v>
      </c>
      <c r="B174" s="43"/>
      <c r="C174" s="159">
        <v>0</v>
      </c>
      <c r="D174" s="186">
        <v>-3.0169999999999999</v>
      </c>
      <c r="E174" s="187">
        <v>-0.224</v>
      </c>
      <c r="F174" s="188">
        <v>-2.1999999999999999E-2</v>
      </c>
      <c r="G174" s="157">
        <v>0</v>
      </c>
      <c r="H174" s="190">
        <v>0</v>
      </c>
      <c r="I174" s="205">
        <v>0</v>
      </c>
      <c r="J174" s="193">
        <v>5.1999999999999998E-2</v>
      </c>
    </row>
    <row r="175" spans="1:10" ht="27.75" customHeight="1" x14ac:dyDescent="0.25">
      <c r="A175" s="155" t="s">
        <v>462</v>
      </c>
      <c r="B175" s="43"/>
      <c r="C175" s="159">
        <v>0</v>
      </c>
      <c r="D175" s="186">
        <v>-3.4009999999999998</v>
      </c>
      <c r="E175" s="187">
        <v>-0.17199999999999999</v>
      </c>
      <c r="F175" s="188">
        <v>-1.9E-2</v>
      </c>
      <c r="G175" s="189">
        <v>35.72</v>
      </c>
      <c r="H175" s="190">
        <v>0</v>
      </c>
      <c r="I175" s="205">
        <v>0</v>
      </c>
      <c r="J175" s="193">
        <v>7.8E-2</v>
      </c>
    </row>
    <row r="176" spans="1:10" ht="27.75" customHeight="1" x14ac:dyDescent="0.25">
      <c r="A176" s="155" t="s">
        <v>649</v>
      </c>
      <c r="B176" s="43"/>
      <c r="C176" s="159" t="s">
        <v>724</v>
      </c>
      <c r="D176" s="186">
        <v>1.23</v>
      </c>
      <c r="E176" s="187">
        <v>9.8000000000000004E-2</v>
      </c>
      <c r="F176" s="188">
        <v>0.01</v>
      </c>
      <c r="G176" s="189">
        <v>0.86</v>
      </c>
      <c r="H176" s="190">
        <v>0</v>
      </c>
      <c r="I176" s="205">
        <v>0</v>
      </c>
      <c r="J176" s="191">
        <v>0</v>
      </c>
    </row>
    <row r="177" spans="1:10" ht="27.75" customHeight="1" x14ac:dyDescent="0.25">
      <c r="A177" s="155" t="s">
        <v>660</v>
      </c>
      <c r="B177" s="43"/>
      <c r="C177" s="159" t="s">
        <v>420</v>
      </c>
      <c r="D177" s="186">
        <v>1.23</v>
      </c>
      <c r="E177" s="187">
        <v>9.8000000000000004E-2</v>
      </c>
      <c r="F177" s="188">
        <v>0.01</v>
      </c>
      <c r="G177" s="190">
        <v>0</v>
      </c>
      <c r="H177" s="190">
        <v>0</v>
      </c>
      <c r="I177" s="205">
        <v>0</v>
      </c>
      <c r="J177" s="191">
        <v>0</v>
      </c>
    </row>
    <row r="178" spans="1:10" ht="27.75" customHeight="1" x14ac:dyDescent="0.25">
      <c r="A178" s="155" t="s">
        <v>650</v>
      </c>
      <c r="B178" s="43"/>
      <c r="C178" s="159" t="s">
        <v>725</v>
      </c>
      <c r="D178" s="186">
        <v>1.204</v>
      </c>
      <c r="E178" s="187">
        <v>9.6000000000000002E-2</v>
      </c>
      <c r="F178" s="188">
        <v>8.9999999999999993E-3</v>
      </c>
      <c r="G178" s="189">
        <v>0.93</v>
      </c>
      <c r="H178" s="190">
        <v>0</v>
      </c>
      <c r="I178" s="205">
        <v>0</v>
      </c>
      <c r="J178" s="191">
        <v>0</v>
      </c>
    </row>
    <row r="179" spans="1:10" ht="27.75" customHeight="1" x14ac:dyDescent="0.25">
      <c r="A179" s="155" t="s">
        <v>651</v>
      </c>
      <c r="B179" s="43"/>
      <c r="C179" s="159" t="s">
        <v>725</v>
      </c>
      <c r="D179" s="186">
        <v>1.204</v>
      </c>
      <c r="E179" s="187">
        <v>9.6000000000000002E-2</v>
      </c>
      <c r="F179" s="188">
        <v>8.9999999999999993E-3</v>
      </c>
      <c r="G179" s="189">
        <v>1.0900000000000001</v>
      </c>
      <c r="H179" s="190">
        <v>0</v>
      </c>
      <c r="I179" s="205">
        <v>0</v>
      </c>
      <c r="J179" s="191">
        <v>0</v>
      </c>
    </row>
    <row r="180" spans="1:10" ht="27.75" customHeight="1" x14ac:dyDescent="0.25">
      <c r="A180" s="155" t="s">
        <v>652</v>
      </c>
      <c r="B180" s="43"/>
      <c r="C180" s="159" t="s">
        <v>725</v>
      </c>
      <c r="D180" s="186">
        <v>1.204</v>
      </c>
      <c r="E180" s="187">
        <v>9.6000000000000002E-2</v>
      </c>
      <c r="F180" s="188">
        <v>8.9999999999999993E-3</v>
      </c>
      <c r="G180" s="189">
        <v>1.58</v>
      </c>
      <c r="H180" s="190">
        <v>0</v>
      </c>
      <c r="I180" s="205">
        <v>0</v>
      </c>
      <c r="J180" s="191">
        <v>0</v>
      </c>
    </row>
    <row r="181" spans="1:10" ht="27.75" customHeight="1" x14ac:dyDescent="0.25">
      <c r="A181" s="155" t="s">
        <v>653</v>
      </c>
      <c r="B181" s="43"/>
      <c r="C181" s="159" t="s">
        <v>725</v>
      </c>
      <c r="D181" s="186">
        <v>1.204</v>
      </c>
      <c r="E181" s="187">
        <v>9.6000000000000002E-2</v>
      </c>
      <c r="F181" s="188">
        <v>8.9999999999999993E-3</v>
      </c>
      <c r="G181" s="189">
        <v>2.23</v>
      </c>
      <c r="H181" s="190">
        <v>0</v>
      </c>
      <c r="I181" s="205">
        <v>0</v>
      </c>
      <c r="J181" s="191">
        <v>0</v>
      </c>
    </row>
    <row r="182" spans="1:10" ht="27.75" customHeight="1" x14ac:dyDescent="0.25">
      <c r="A182" s="155" t="s">
        <v>654</v>
      </c>
      <c r="B182" s="43"/>
      <c r="C182" s="159" t="s">
        <v>725</v>
      </c>
      <c r="D182" s="186">
        <v>1.204</v>
      </c>
      <c r="E182" s="187">
        <v>9.6000000000000002E-2</v>
      </c>
      <c r="F182" s="188">
        <v>8.9999999999999993E-3</v>
      </c>
      <c r="G182" s="189">
        <v>4.09</v>
      </c>
      <c r="H182" s="190">
        <v>0</v>
      </c>
      <c r="I182" s="205">
        <v>0</v>
      </c>
      <c r="J182" s="191">
        <v>0</v>
      </c>
    </row>
    <row r="183" spans="1:10" ht="27.75" customHeight="1" x14ac:dyDescent="0.25">
      <c r="A183" s="155" t="s">
        <v>463</v>
      </c>
      <c r="B183" s="43"/>
      <c r="C183" s="159" t="s">
        <v>421</v>
      </c>
      <c r="D183" s="186">
        <v>1.204</v>
      </c>
      <c r="E183" s="187">
        <v>9.6000000000000002E-2</v>
      </c>
      <c r="F183" s="188">
        <v>8.9999999999999993E-3</v>
      </c>
      <c r="G183" s="190">
        <v>0</v>
      </c>
      <c r="H183" s="190">
        <v>0</v>
      </c>
      <c r="I183" s="205">
        <v>0</v>
      </c>
      <c r="J183" s="191">
        <v>0</v>
      </c>
    </row>
    <row r="184" spans="1:10" ht="27.75" customHeight="1" x14ac:dyDescent="0.25">
      <c r="A184" s="155" t="s">
        <v>512</v>
      </c>
      <c r="B184" s="43"/>
      <c r="C184" s="159">
        <v>0</v>
      </c>
      <c r="D184" s="186">
        <v>0.747</v>
      </c>
      <c r="E184" s="187">
        <v>5.2999999999999999E-2</v>
      </c>
      <c r="F184" s="188">
        <v>5.0000000000000001E-3</v>
      </c>
      <c r="G184" s="189">
        <v>0.92</v>
      </c>
      <c r="H184" s="189">
        <v>0.63</v>
      </c>
      <c r="I184" s="192">
        <v>0.63</v>
      </c>
      <c r="J184" s="193">
        <v>1.2E-2</v>
      </c>
    </row>
    <row r="185" spans="1:10" ht="27.75" customHeight="1" x14ac:dyDescent="0.25">
      <c r="A185" s="155" t="s">
        <v>513</v>
      </c>
      <c r="B185" s="43"/>
      <c r="C185" s="159">
        <v>0</v>
      </c>
      <c r="D185" s="186">
        <v>0.747</v>
      </c>
      <c r="E185" s="187">
        <v>5.2999999999999999E-2</v>
      </c>
      <c r="F185" s="188">
        <v>5.0000000000000001E-3</v>
      </c>
      <c r="G185" s="189">
        <v>6.89</v>
      </c>
      <c r="H185" s="189">
        <v>0.63</v>
      </c>
      <c r="I185" s="192">
        <v>0.63</v>
      </c>
      <c r="J185" s="193">
        <v>1.2E-2</v>
      </c>
    </row>
    <row r="186" spans="1:10" ht="27.75" customHeight="1" x14ac:dyDescent="0.25">
      <c r="A186" s="155" t="s">
        <v>514</v>
      </c>
      <c r="B186" s="43"/>
      <c r="C186" s="159">
        <v>0</v>
      </c>
      <c r="D186" s="186">
        <v>0.747</v>
      </c>
      <c r="E186" s="187">
        <v>5.2999999999999999E-2</v>
      </c>
      <c r="F186" s="188">
        <v>5.0000000000000001E-3</v>
      </c>
      <c r="G186" s="189">
        <v>11.64</v>
      </c>
      <c r="H186" s="189">
        <v>0.63</v>
      </c>
      <c r="I186" s="192">
        <v>0.63</v>
      </c>
      <c r="J186" s="193">
        <v>1.2E-2</v>
      </c>
    </row>
    <row r="187" spans="1:10" ht="27.75" customHeight="1" x14ac:dyDescent="0.25">
      <c r="A187" s="155" t="s">
        <v>515</v>
      </c>
      <c r="B187" s="43"/>
      <c r="C187" s="159">
        <v>0</v>
      </c>
      <c r="D187" s="186">
        <v>0.747</v>
      </c>
      <c r="E187" s="187">
        <v>5.2999999999999999E-2</v>
      </c>
      <c r="F187" s="188">
        <v>5.0000000000000001E-3</v>
      </c>
      <c r="G187" s="189">
        <v>17.95</v>
      </c>
      <c r="H187" s="189">
        <v>0.63</v>
      </c>
      <c r="I187" s="192">
        <v>0.63</v>
      </c>
      <c r="J187" s="193">
        <v>1.2E-2</v>
      </c>
    </row>
    <row r="188" spans="1:10" ht="27.75" customHeight="1" x14ac:dyDescent="0.25">
      <c r="A188" s="155" t="s">
        <v>516</v>
      </c>
      <c r="B188" s="43"/>
      <c r="C188" s="159">
        <v>0</v>
      </c>
      <c r="D188" s="186">
        <v>0.747</v>
      </c>
      <c r="E188" s="187">
        <v>5.2999999999999999E-2</v>
      </c>
      <c r="F188" s="188">
        <v>5.0000000000000001E-3</v>
      </c>
      <c r="G188" s="189">
        <v>38.659999999999997</v>
      </c>
      <c r="H188" s="189">
        <v>0.63</v>
      </c>
      <c r="I188" s="192">
        <v>0.63</v>
      </c>
      <c r="J188" s="193">
        <v>1.2E-2</v>
      </c>
    </row>
    <row r="189" spans="1:10" ht="27.75" customHeight="1" x14ac:dyDescent="0.25">
      <c r="A189" s="155" t="s">
        <v>517</v>
      </c>
      <c r="B189" s="43"/>
      <c r="C189" s="159">
        <v>0</v>
      </c>
      <c r="D189" s="186">
        <v>0.80600000000000005</v>
      </c>
      <c r="E189" s="187">
        <v>4.1000000000000002E-2</v>
      </c>
      <c r="F189" s="188">
        <v>4.0000000000000001E-3</v>
      </c>
      <c r="G189" s="189">
        <v>1.22</v>
      </c>
      <c r="H189" s="189">
        <v>0.91</v>
      </c>
      <c r="I189" s="192">
        <v>0.91</v>
      </c>
      <c r="J189" s="193">
        <v>1.0999999999999999E-2</v>
      </c>
    </row>
    <row r="190" spans="1:10" ht="27.75" customHeight="1" x14ac:dyDescent="0.25">
      <c r="A190" s="155" t="s">
        <v>518</v>
      </c>
      <c r="B190" s="43"/>
      <c r="C190" s="159">
        <v>0</v>
      </c>
      <c r="D190" s="186">
        <v>0.80600000000000005</v>
      </c>
      <c r="E190" s="187">
        <v>4.1000000000000002E-2</v>
      </c>
      <c r="F190" s="188">
        <v>4.0000000000000001E-3</v>
      </c>
      <c r="G190" s="189">
        <v>11.33</v>
      </c>
      <c r="H190" s="189">
        <v>0.91</v>
      </c>
      <c r="I190" s="192">
        <v>0.91</v>
      </c>
      <c r="J190" s="193">
        <v>1.0999999999999999E-2</v>
      </c>
    </row>
    <row r="191" spans="1:10" ht="27.75" customHeight="1" x14ac:dyDescent="0.25">
      <c r="A191" s="155" t="s">
        <v>519</v>
      </c>
      <c r="B191" s="43"/>
      <c r="C191" s="159">
        <v>0</v>
      </c>
      <c r="D191" s="186">
        <v>0.80600000000000005</v>
      </c>
      <c r="E191" s="187">
        <v>4.1000000000000002E-2</v>
      </c>
      <c r="F191" s="188">
        <v>4.0000000000000001E-3</v>
      </c>
      <c r="G191" s="189">
        <v>19.36</v>
      </c>
      <c r="H191" s="189">
        <v>0.91</v>
      </c>
      <c r="I191" s="192">
        <v>0.91</v>
      </c>
      <c r="J191" s="193">
        <v>1.0999999999999999E-2</v>
      </c>
    </row>
    <row r="192" spans="1:10" ht="27.75" customHeight="1" x14ac:dyDescent="0.25">
      <c r="A192" s="155" t="s">
        <v>520</v>
      </c>
      <c r="B192" s="43"/>
      <c r="C192" s="159">
        <v>0</v>
      </c>
      <c r="D192" s="186">
        <v>0.80600000000000005</v>
      </c>
      <c r="E192" s="187">
        <v>4.1000000000000002E-2</v>
      </c>
      <c r="F192" s="188">
        <v>4.0000000000000001E-3</v>
      </c>
      <c r="G192" s="189">
        <v>30.05</v>
      </c>
      <c r="H192" s="189">
        <v>0.91</v>
      </c>
      <c r="I192" s="192">
        <v>0.91</v>
      </c>
      <c r="J192" s="193">
        <v>1.0999999999999999E-2</v>
      </c>
    </row>
    <row r="193" spans="1:10" ht="27.75" customHeight="1" x14ac:dyDescent="0.25">
      <c r="A193" s="155" t="s">
        <v>521</v>
      </c>
      <c r="B193" s="43"/>
      <c r="C193" s="159">
        <v>0</v>
      </c>
      <c r="D193" s="186">
        <v>0.80600000000000005</v>
      </c>
      <c r="E193" s="187">
        <v>4.1000000000000002E-2</v>
      </c>
      <c r="F193" s="188">
        <v>4.0000000000000001E-3</v>
      </c>
      <c r="G193" s="189">
        <v>65.11</v>
      </c>
      <c r="H193" s="189">
        <v>0.91</v>
      </c>
      <c r="I193" s="192">
        <v>0.91</v>
      </c>
      <c r="J193" s="193">
        <v>1.0999999999999999E-2</v>
      </c>
    </row>
    <row r="194" spans="1:10" ht="27.75" customHeight="1" x14ac:dyDescent="0.25">
      <c r="A194" s="155" t="s">
        <v>522</v>
      </c>
      <c r="B194" s="43"/>
      <c r="C194" s="159">
        <v>0</v>
      </c>
      <c r="D194" s="186">
        <v>0.72199999999999998</v>
      </c>
      <c r="E194" s="187">
        <v>2.8000000000000001E-2</v>
      </c>
      <c r="F194" s="188">
        <v>3.0000000000000001E-3</v>
      </c>
      <c r="G194" s="189">
        <v>13.24</v>
      </c>
      <c r="H194" s="189">
        <v>1.02</v>
      </c>
      <c r="I194" s="192">
        <v>1.02</v>
      </c>
      <c r="J194" s="193">
        <v>8.9999999999999993E-3</v>
      </c>
    </row>
    <row r="195" spans="1:10" ht="27.75" customHeight="1" x14ac:dyDescent="0.25">
      <c r="A195" s="155" t="s">
        <v>523</v>
      </c>
      <c r="B195" s="43"/>
      <c r="C195" s="159">
        <v>0</v>
      </c>
      <c r="D195" s="186">
        <v>0.72199999999999998</v>
      </c>
      <c r="E195" s="187">
        <v>2.8000000000000001E-2</v>
      </c>
      <c r="F195" s="188">
        <v>3.0000000000000001E-3</v>
      </c>
      <c r="G195" s="189">
        <v>99.67</v>
      </c>
      <c r="H195" s="189">
        <v>1.02</v>
      </c>
      <c r="I195" s="192">
        <v>1.02</v>
      </c>
      <c r="J195" s="193">
        <v>8.9999999999999993E-3</v>
      </c>
    </row>
    <row r="196" spans="1:10" ht="27.75" customHeight="1" x14ac:dyDescent="0.25">
      <c r="A196" s="155" t="s">
        <v>524</v>
      </c>
      <c r="B196" s="43"/>
      <c r="C196" s="159">
        <v>0</v>
      </c>
      <c r="D196" s="186">
        <v>0.72199999999999998</v>
      </c>
      <c r="E196" s="187">
        <v>2.8000000000000001E-2</v>
      </c>
      <c r="F196" s="188">
        <v>3.0000000000000001E-3</v>
      </c>
      <c r="G196" s="189">
        <v>212.64</v>
      </c>
      <c r="H196" s="189">
        <v>1.02</v>
      </c>
      <c r="I196" s="192">
        <v>1.02</v>
      </c>
      <c r="J196" s="193">
        <v>8.9999999999999993E-3</v>
      </c>
    </row>
    <row r="197" spans="1:10" ht="27.75" customHeight="1" x14ac:dyDescent="0.25">
      <c r="A197" s="155" t="s">
        <v>525</v>
      </c>
      <c r="B197" s="43"/>
      <c r="C197" s="159">
        <v>0</v>
      </c>
      <c r="D197" s="186">
        <v>0.72199999999999998</v>
      </c>
      <c r="E197" s="187">
        <v>2.8000000000000001E-2</v>
      </c>
      <c r="F197" s="188">
        <v>3.0000000000000001E-3</v>
      </c>
      <c r="G197" s="189">
        <v>464.28</v>
      </c>
      <c r="H197" s="189">
        <v>1.02</v>
      </c>
      <c r="I197" s="192">
        <v>1.02</v>
      </c>
      <c r="J197" s="193">
        <v>8.9999999999999993E-3</v>
      </c>
    </row>
    <row r="198" spans="1:10" ht="27.75" customHeight="1" x14ac:dyDescent="0.25">
      <c r="A198" s="155" t="s">
        <v>526</v>
      </c>
      <c r="B198" s="43"/>
      <c r="C198" s="159">
        <v>0</v>
      </c>
      <c r="D198" s="186">
        <v>0.72199999999999998</v>
      </c>
      <c r="E198" s="187">
        <v>2.8000000000000001E-2</v>
      </c>
      <c r="F198" s="188">
        <v>3.0000000000000001E-3</v>
      </c>
      <c r="G198" s="189">
        <v>881.97</v>
      </c>
      <c r="H198" s="189">
        <v>1.02</v>
      </c>
      <c r="I198" s="192">
        <v>1.02</v>
      </c>
      <c r="J198" s="193">
        <v>8.9999999999999993E-3</v>
      </c>
    </row>
    <row r="199" spans="1:10" ht="27.75" customHeight="1" x14ac:dyDescent="0.25">
      <c r="A199" s="155" t="s">
        <v>464</v>
      </c>
      <c r="B199" s="43"/>
      <c r="C199" s="159" t="s">
        <v>422</v>
      </c>
      <c r="D199" s="194">
        <v>3.6720000000000002</v>
      </c>
      <c r="E199" s="195">
        <v>0.20100000000000001</v>
      </c>
      <c r="F199" s="188">
        <v>0.1</v>
      </c>
      <c r="G199" s="190">
        <v>0</v>
      </c>
      <c r="H199" s="190">
        <v>0</v>
      </c>
      <c r="I199" s="205">
        <v>0</v>
      </c>
      <c r="J199" s="191">
        <v>0</v>
      </c>
    </row>
    <row r="200" spans="1:10" ht="27.75" customHeight="1" x14ac:dyDescent="0.25">
      <c r="A200" s="155" t="s">
        <v>465</v>
      </c>
      <c r="B200" s="43"/>
      <c r="C200" s="159">
        <v>0</v>
      </c>
      <c r="D200" s="186">
        <v>-1.2529999999999999</v>
      </c>
      <c r="E200" s="187">
        <v>-0.1</v>
      </c>
      <c r="F200" s="188">
        <v>-0.01</v>
      </c>
      <c r="G200" s="157">
        <v>0</v>
      </c>
      <c r="H200" s="190">
        <v>0</v>
      </c>
      <c r="I200" s="205">
        <v>0</v>
      </c>
      <c r="J200" s="191">
        <v>0</v>
      </c>
    </row>
    <row r="201" spans="1:10" ht="27.75" customHeight="1" x14ac:dyDescent="0.25">
      <c r="A201" s="155" t="s">
        <v>466</v>
      </c>
      <c r="B201" s="43"/>
      <c r="C201" s="159">
        <v>0</v>
      </c>
      <c r="D201" s="186">
        <v>-1.262</v>
      </c>
      <c r="E201" s="187">
        <v>-9.4E-2</v>
      </c>
      <c r="F201" s="188">
        <v>-8.9999999999999993E-3</v>
      </c>
      <c r="G201" s="157">
        <v>0</v>
      </c>
      <c r="H201" s="190">
        <v>0</v>
      </c>
      <c r="I201" s="205">
        <v>0</v>
      </c>
      <c r="J201" s="191">
        <v>0</v>
      </c>
    </row>
    <row r="202" spans="1:10" ht="27.75" customHeight="1" x14ac:dyDescent="0.25">
      <c r="A202" s="155" t="s">
        <v>467</v>
      </c>
      <c r="B202" s="43"/>
      <c r="C202" s="159">
        <v>0</v>
      </c>
      <c r="D202" s="186">
        <v>-1.2529999999999999</v>
      </c>
      <c r="E202" s="187">
        <v>-0.1</v>
      </c>
      <c r="F202" s="188">
        <v>-0.01</v>
      </c>
      <c r="G202" s="157">
        <v>0</v>
      </c>
      <c r="H202" s="190">
        <v>0</v>
      </c>
      <c r="I202" s="205">
        <v>0</v>
      </c>
      <c r="J202" s="193">
        <v>2.5999999999999999E-2</v>
      </c>
    </row>
    <row r="203" spans="1:10" ht="27.75" customHeight="1" x14ac:dyDescent="0.25">
      <c r="A203" s="155" t="s">
        <v>468</v>
      </c>
      <c r="B203" s="43"/>
      <c r="C203" s="159">
        <v>0</v>
      </c>
      <c r="D203" s="186">
        <v>-1.262</v>
      </c>
      <c r="E203" s="187">
        <v>-9.4E-2</v>
      </c>
      <c r="F203" s="188">
        <v>-8.9999999999999993E-3</v>
      </c>
      <c r="G203" s="157">
        <v>0</v>
      </c>
      <c r="H203" s="190">
        <v>0</v>
      </c>
      <c r="I203" s="205">
        <v>0</v>
      </c>
      <c r="J203" s="193">
        <v>2.1999999999999999E-2</v>
      </c>
    </row>
    <row r="204" spans="1:10" ht="27.75" customHeight="1" x14ac:dyDescent="0.25">
      <c r="A204" s="155" t="s">
        <v>469</v>
      </c>
      <c r="B204" s="43"/>
      <c r="C204" s="159">
        <v>0</v>
      </c>
      <c r="D204" s="186">
        <v>-1.423</v>
      </c>
      <c r="E204" s="187">
        <v>-7.1999999999999995E-2</v>
      </c>
      <c r="F204" s="188">
        <v>-8.0000000000000002E-3</v>
      </c>
      <c r="G204" s="189">
        <v>14.94</v>
      </c>
      <c r="H204" s="190">
        <v>0</v>
      </c>
      <c r="I204" s="205">
        <v>0</v>
      </c>
      <c r="J204" s="193">
        <v>3.3000000000000002E-2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H10:J10"/>
    <mergeCell ref="B1:D1"/>
    <mergeCell ref="F1:H1"/>
    <mergeCell ref="A2:J2"/>
    <mergeCell ref="F5:J5"/>
    <mergeCell ref="F6:G6"/>
    <mergeCell ref="F10:G10"/>
    <mergeCell ref="B9:D9"/>
    <mergeCell ref="A5:D5"/>
    <mergeCell ref="F7:G7"/>
    <mergeCell ref="F8:G8"/>
    <mergeCell ref="F9:G9"/>
    <mergeCell ref="A3:XFD3"/>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differentFirst="1" scaleWithDoc="0">
    <oddHeader>&amp;LAnnex 4 - Charges applied to LDNOs with HV/LV end users</oddHeader>
    <oddFooter>&amp;LNote: Where a tariff only has a p/kWh unit rate in Unit Charge 1 then this unit rate applies at all times._x000D_&amp;1#&amp;"Arial"&amp;6&amp;K737373 Confidentiality: C1 - Public</oddFooter>
    <firstHeader>&amp;LAnnex 4 - Charges applied to LDNOs with HV/LV end users</firstHeader>
    <firstFooter>&amp;LNote: Where a tariff only has a p/kWh unit rate in Unit Charge 1 then this unit rate applies at all times._x000D_&amp;1#&amp;"Arial"&amp;6&amp;K737373 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1"/>
  <sheetViews>
    <sheetView zoomScale="80" zoomScaleNormal="80" zoomScaleSheetLayoutView="100" workbookViewId="0">
      <selection activeCell="A4" sqref="A4:Q4"/>
    </sheetView>
  </sheetViews>
  <sheetFormatPr defaultRowHeight="13.2" x14ac:dyDescent="0.25"/>
  <cols>
    <col min="1" max="6" width="24" customWidth="1"/>
  </cols>
  <sheetData>
    <row r="1" spans="1:6" ht="27.75" customHeight="1" x14ac:dyDescent="0.25">
      <c r="A1" s="130" t="s">
        <v>27</v>
      </c>
    </row>
    <row r="2" spans="1:6" ht="44.25" customHeight="1" x14ac:dyDescent="0.25">
      <c r="A2" s="276" t="s">
        <v>137</v>
      </c>
      <c r="B2" s="277"/>
      <c r="C2" s="277"/>
      <c r="D2" s="277"/>
      <c r="E2" s="277"/>
    </row>
    <row r="3" spans="1:6" s="282" customFormat="1" ht="17.100000000000001" customHeight="1" x14ac:dyDescent="0.25">
      <c r="A3" s="281"/>
      <c r="B3" s="281"/>
      <c r="C3" s="281"/>
      <c r="D3" s="281"/>
      <c r="E3" s="281"/>
      <c r="F3" s="281"/>
    </row>
    <row r="4" spans="1:6" ht="47.25" customHeight="1" x14ac:dyDescent="0.25">
      <c r="A4" s="224" t="str">
        <f>Overview!B4&amp; " - Illustrative LLFs for year beginning "&amp;Overview!D4</f>
        <v>Eclipse Power Distribution Limited - GSP L - Illustrative LLFs for year beginning 1 April 2027</v>
      </c>
      <c r="B4" s="224"/>
      <c r="C4" s="224"/>
      <c r="D4" s="224"/>
      <c r="E4" s="224"/>
    </row>
    <row r="5" spans="1:6" ht="19.5" customHeight="1" x14ac:dyDescent="0.25">
      <c r="A5" s="278" t="s">
        <v>16</v>
      </c>
      <c r="B5" s="21" t="s">
        <v>3</v>
      </c>
      <c r="C5" s="21" t="s">
        <v>4</v>
      </c>
      <c r="D5" s="21" t="s">
        <v>5</v>
      </c>
      <c r="E5" s="21" t="s">
        <v>6</v>
      </c>
    </row>
    <row r="6" spans="1:6" ht="19.5" customHeight="1" x14ac:dyDescent="0.25">
      <c r="A6" s="279"/>
      <c r="B6" s="21" t="s">
        <v>17</v>
      </c>
      <c r="C6" s="21" t="s">
        <v>18</v>
      </c>
      <c r="D6" s="21" t="s">
        <v>19</v>
      </c>
      <c r="E6" s="21" t="s">
        <v>20</v>
      </c>
    </row>
    <row r="7" spans="1:6" ht="56.1" customHeight="1" x14ac:dyDescent="0.25">
      <c r="A7" s="184" t="s">
        <v>706</v>
      </c>
      <c r="B7" s="177"/>
      <c r="C7" s="177"/>
      <c r="D7" s="23" t="s">
        <v>707</v>
      </c>
      <c r="E7" s="23" t="s">
        <v>708</v>
      </c>
    </row>
    <row r="8" spans="1:6" ht="58.5" customHeight="1" x14ac:dyDescent="0.25">
      <c r="A8" s="184" t="s">
        <v>709</v>
      </c>
      <c r="B8" s="23" t="s">
        <v>695</v>
      </c>
      <c r="C8" s="22" t="s">
        <v>710</v>
      </c>
      <c r="D8" s="23" t="s">
        <v>707</v>
      </c>
      <c r="E8" s="23" t="s">
        <v>711</v>
      </c>
    </row>
    <row r="9" spans="1:6" ht="45" customHeight="1" x14ac:dyDescent="0.25">
      <c r="A9" s="184" t="s">
        <v>23</v>
      </c>
      <c r="B9" s="177"/>
      <c r="C9" s="177"/>
      <c r="D9" s="23" t="s">
        <v>707</v>
      </c>
      <c r="E9" s="23" t="s">
        <v>708</v>
      </c>
    </row>
    <row r="10" spans="1:6" ht="25.5" customHeight="1" x14ac:dyDescent="0.25">
      <c r="A10" s="126" t="s">
        <v>21</v>
      </c>
      <c r="B10" s="220" t="s">
        <v>22</v>
      </c>
      <c r="C10" s="221"/>
      <c r="D10" s="221"/>
      <c r="E10" s="222"/>
    </row>
    <row r="11" spans="1:6" x14ac:dyDescent="0.25">
      <c r="A11" s="13"/>
      <c r="B11" s="12"/>
      <c r="C11" s="12"/>
      <c r="D11" s="12"/>
      <c r="E11" s="12"/>
    </row>
    <row r="12" spans="1:6" x14ac:dyDescent="0.25">
      <c r="B12" s="12"/>
      <c r="C12" s="12"/>
      <c r="D12" s="12"/>
      <c r="E12" s="12"/>
    </row>
    <row r="13" spans="1:6" ht="22.5" customHeight="1" x14ac:dyDescent="0.25">
      <c r="A13" s="228" t="s">
        <v>48</v>
      </c>
      <c r="B13" s="280"/>
      <c r="C13" s="280"/>
      <c r="D13" s="280"/>
      <c r="E13" s="280"/>
      <c r="F13" s="229"/>
    </row>
    <row r="14" spans="1:6" ht="22.5" customHeight="1" x14ac:dyDescent="0.25">
      <c r="A14" s="228" t="s">
        <v>2</v>
      </c>
      <c r="B14" s="280"/>
      <c r="C14" s="280"/>
      <c r="D14" s="280"/>
      <c r="E14" s="280"/>
      <c r="F14" s="229"/>
    </row>
    <row r="15" spans="1:6" ht="33" customHeight="1" x14ac:dyDescent="0.25">
      <c r="A15" s="21" t="s">
        <v>49</v>
      </c>
      <c r="B15" s="21" t="s">
        <v>3</v>
      </c>
      <c r="C15" s="21" t="s">
        <v>4</v>
      </c>
      <c r="D15" s="21" t="s">
        <v>5</v>
      </c>
      <c r="E15" s="21" t="s">
        <v>6</v>
      </c>
      <c r="F15" s="21" t="s">
        <v>7</v>
      </c>
    </row>
    <row r="16" spans="1:6" ht="22.5" customHeight="1" x14ac:dyDescent="0.25">
      <c r="A16" s="1" t="s">
        <v>712</v>
      </c>
      <c r="B16" s="11"/>
      <c r="C16" s="11"/>
      <c r="D16" s="11"/>
      <c r="E16" s="11"/>
      <c r="F16" s="11"/>
    </row>
    <row r="17" spans="1:6" ht="22.5" customHeight="1" x14ac:dyDescent="0.25">
      <c r="A17" s="1" t="s">
        <v>713</v>
      </c>
      <c r="B17" s="11"/>
      <c r="C17" s="11"/>
      <c r="D17" s="11"/>
      <c r="E17" s="11"/>
      <c r="F17" s="11"/>
    </row>
    <row r="18" spans="1:6" ht="22.5" customHeight="1" x14ac:dyDescent="0.25">
      <c r="A18" s="1" t="s">
        <v>714</v>
      </c>
      <c r="B18" s="11"/>
      <c r="C18" s="11"/>
      <c r="D18" s="11"/>
      <c r="E18" s="11"/>
      <c r="F18" s="11"/>
    </row>
    <row r="19" spans="1:6" ht="22.5" customHeight="1" x14ac:dyDescent="0.25">
      <c r="A19" s="1" t="s">
        <v>715</v>
      </c>
      <c r="B19" s="11"/>
      <c r="C19" s="11"/>
      <c r="D19" s="11"/>
      <c r="E19" s="11"/>
      <c r="F19" s="11"/>
    </row>
    <row r="20" spans="1:6" ht="22.5" customHeight="1" x14ac:dyDescent="0.25">
      <c r="A20" s="1" t="s">
        <v>716</v>
      </c>
      <c r="B20" s="11"/>
      <c r="C20" s="11"/>
      <c r="D20" s="11"/>
      <c r="E20" s="11"/>
      <c r="F20" s="11"/>
    </row>
    <row r="21" spans="1:6" ht="22.5" customHeight="1" x14ac:dyDescent="0.25">
      <c r="A21" s="1" t="s">
        <v>717</v>
      </c>
      <c r="B21" s="11"/>
      <c r="C21" s="11"/>
      <c r="D21" s="11"/>
      <c r="E21" s="11"/>
      <c r="F21" s="11"/>
    </row>
    <row r="22" spans="1:6" ht="22.5" customHeight="1" x14ac:dyDescent="0.25">
      <c r="A22" s="1" t="s">
        <v>718</v>
      </c>
      <c r="B22" s="11"/>
      <c r="C22" s="11"/>
      <c r="D22" s="11"/>
      <c r="E22" s="11"/>
      <c r="F22" s="11"/>
    </row>
    <row r="23" spans="1:6" ht="22.5" customHeight="1" x14ac:dyDescent="0.25">
      <c r="A23" s="1" t="s">
        <v>719</v>
      </c>
      <c r="B23" s="11"/>
      <c r="C23" s="11"/>
      <c r="D23" s="11"/>
      <c r="E23" s="11"/>
      <c r="F23" s="11"/>
    </row>
    <row r="25" spans="1:6" ht="22.5" customHeight="1" x14ac:dyDescent="0.25">
      <c r="A25" s="228" t="s">
        <v>50</v>
      </c>
      <c r="B25" s="280"/>
      <c r="C25" s="280"/>
      <c r="D25" s="280"/>
      <c r="E25" s="280"/>
      <c r="F25" s="229"/>
    </row>
    <row r="26" spans="1:6" ht="22.5" customHeight="1" x14ac:dyDescent="0.25">
      <c r="A26" s="228" t="s">
        <v>14</v>
      </c>
      <c r="B26" s="280"/>
      <c r="C26" s="280"/>
      <c r="D26" s="280"/>
      <c r="E26" s="280"/>
      <c r="F26" s="229"/>
    </row>
    <row r="27" spans="1:6" ht="33" customHeight="1" x14ac:dyDescent="0.25">
      <c r="A27" s="21" t="s">
        <v>8</v>
      </c>
      <c r="B27" s="21" t="s">
        <v>3</v>
      </c>
      <c r="C27" s="21" t="s">
        <v>4</v>
      </c>
      <c r="D27" s="21" t="s">
        <v>5</v>
      </c>
      <c r="E27" s="21" t="s">
        <v>6</v>
      </c>
      <c r="F27" s="21" t="s">
        <v>7</v>
      </c>
    </row>
    <row r="28" spans="1:6" ht="22.5" customHeight="1" x14ac:dyDescent="0.25">
      <c r="A28" s="1" t="s">
        <v>9</v>
      </c>
      <c r="B28" s="11"/>
      <c r="C28" s="11"/>
      <c r="D28" s="11"/>
      <c r="E28" s="11"/>
      <c r="F28" s="11"/>
    </row>
    <row r="29" spans="1:6" ht="22.5" customHeight="1" x14ac:dyDescent="0.25">
      <c r="A29" s="1" t="s">
        <v>10</v>
      </c>
      <c r="B29" s="11"/>
      <c r="C29" s="11"/>
      <c r="D29" s="11"/>
      <c r="E29" s="11"/>
      <c r="F29" s="11"/>
    </row>
    <row r="30" spans="1:6" ht="22.5" customHeight="1" x14ac:dyDescent="0.25">
      <c r="A30" s="1" t="s">
        <v>11</v>
      </c>
      <c r="B30" s="11"/>
      <c r="C30" s="11"/>
      <c r="D30" s="11"/>
      <c r="E30" s="11"/>
      <c r="F30" s="11"/>
    </row>
    <row r="31" spans="1:6" ht="22.5" customHeight="1" x14ac:dyDescent="0.25">
      <c r="A31" s="1" t="s">
        <v>12</v>
      </c>
      <c r="B31" s="11"/>
      <c r="C31" s="11"/>
      <c r="D31" s="11"/>
      <c r="E31" s="11"/>
      <c r="F31" s="11"/>
    </row>
    <row r="32" spans="1:6" ht="22.5" customHeight="1" x14ac:dyDescent="0.25">
      <c r="A32" s="1" t="s">
        <v>13</v>
      </c>
      <c r="B32" s="11"/>
      <c r="C32" s="11"/>
      <c r="D32" s="11"/>
      <c r="E32" s="11"/>
      <c r="F32" s="11"/>
    </row>
    <row r="34" spans="1:6" ht="22.5" customHeight="1" x14ac:dyDescent="0.25">
      <c r="A34" s="228" t="s">
        <v>50</v>
      </c>
      <c r="B34" s="280"/>
      <c r="C34" s="280"/>
      <c r="D34" s="280"/>
      <c r="E34" s="280"/>
      <c r="F34" s="229"/>
    </row>
    <row r="35" spans="1:6" ht="22.5" customHeight="1" x14ac:dyDescent="0.25">
      <c r="A35" s="228" t="s">
        <v>15</v>
      </c>
      <c r="B35" s="280"/>
      <c r="C35" s="280"/>
      <c r="D35" s="280"/>
      <c r="E35" s="280"/>
      <c r="F35" s="229"/>
    </row>
    <row r="36" spans="1:6" ht="33" customHeight="1" x14ac:dyDescent="0.25">
      <c r="A36" s="21" t="s">
        <v>8</v>
      </c>
      <c r="B36" s="21" t="s">
        <v>3</v>
      </c>
      <c r="C36" s="21" t="s">
        <v>4</v>
      </c>
      <c r="D36" s="21" t="s">
        <v>5</v>
      </c>
      <c r="E36" s="21" t="s">
        <v>6</v>
      </c>
      <c r="F36" s="21" t="s">
        <v>7</v>
      </c>
    </row>
    <row r="37" spans="1:6" ht="22.5" customHeight="1" x14ac:dyDescent="0.25">
      <c r="A37" s="1" t="s">
        <v>9</v>
      </c>
      <c r="B37" s="11"/>
      <c r="C37" s="11"/>
      <c r="D37" s="11"/>
      <c r="E37" s="11"/>
      <c r="F37" s="11"/>
    </row>
    <row r="38" spans="1:6" ht="22.5" customHeight="1" x14ac:dyDescent="0.25">
      <c r="A38" s="1" t="s">
        <v>10</v>
      </c>
      <c r="B38" s="11"/>
      <c r="C38" s="11"/>
      <c r="D38" s="11"/>
      <c r="E38" s="11"/>
      <c r="F38" s="11"/>
    </row>
    <row r="39" spans="1:6" ht="22.5" customHeight="1" x14ac:dyDescent="0.25">
      <c r="A39" s="1" t="s">
        <v>11</v>
      </c>
      <c r="B39" s="11"/>
      <c r="C39" s="11"/>
      <c r="D39" s="11"/>
      <c r="E39" s="11"/>
      <c r="F39" s="11"/>
    </row>
    <row r="40" spans="1:6" ht="22.5" customHeight="1" x14ac:dyDescent="0.25">
      <c r="A40" s="1" t="s">
        <v>12</v>
      </c>
      <c r="B40" s="11"/>
      <c r="C40" s="11"/>
      <c r="D40" s="11"/>
      <c r="E40" s="11"/>
      <c r="F40" s="11"/>
    </row>
    <row r="41" spans="1:6" ht="22.5" customHeight="1" x14ac:dyDescent="0.25">
      <c r="A41" s="1" t="s">
        <v>13</v>
      </c>
      <c r="B41" s="11"/>
      <c r="C41" s="11"/>
      <c r="D41" s="11"/>
      <c r="E41" s="11"/>
      <c r="F41"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1">
    <mergeCell ref="A2:E2"/>
    <mergeCell ref="B10:E10"/>
    <mergeCell ref="A4:E4"/>
    <mergeCell ref="A5:A6"/>
    <mergeCell ref="A35:F35"/>
    <mergeCell ref="A13:F13"/>
    <mergeCell ref="A14:F14"/>
    <mergeCell ref="A34:F34"/>
    <mergeCell ref="A25:F25"/>
    <mergeCell ref="A26:F26"/>
    <mergeCell ref="A3:XFD3"/>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oddFooter>&amp;L_x000D_&amp;1#&amp;"Arial"&amp;6&amp;K737373 Confidentiality: C1 - Public</oddFooter>
    <firstHeader>&amp;L
Annex 5 – Schedule of Line Loss Factors</firstHeader>
    <firstFooter>&amp;L_x000D_&amp;1#&amp;"Arial"&amp;6&amp;K737373 Confidentiality: C1 - Public&amp;C&amp;P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E8" sqref="E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9" customWidth="1"/>
    <col min="12" max="13" width="15.5546875" style="4" customWidth="1"/>
    <col min="14" max="17" width="15.5546875" style="2" customWidth="1"/>
    <col min="18" max="16384" width="9.109375" style="2"/>
  </cols>
  <sheetData>
    <row r="1" spans="1:17" ht="100.5" customHeight="1" x14ac:dyDescent="0.25">
      <c r="A1" s="14" t="s">
        <v>27</v>
      </c>
      <c r="B1" s="14"/>
      <c r="C1" s="14"/>
      <c r="D1" s="14"/>
      <c r="G1" s="24"/>
      <c r="H1" s="283" t="s">
        <v>139</v>
      </c>
      <c r="I1" s="284"/>
    </row>
    <row r="2" spans="1:17" s="10" customFormat="1" ht="25.5" customHeight="1" x14ac:dyDescent="0.25">
      <c r="A2" s="233" t="s">
        <v>138</v>
      </c>
      <c r="B2" s="234"/>
      <c r="C2" s="234"/>
      <c r="D2" s="234"/>
      <c r="E2" s="234"/>
      <c r="F2" s="234"/>
      <c r="G2" s="234"/>
      <c r="H2" s="234"/>
      <c r="I2" s="234"/>
      <c r="J2" s="234"/>
      <c r="K2" s="234"/>
      <c r="L2" s="234"/>
      <c r="M2" s="234"/>
      <c r="N2" s="234"/>
      <c r="O2" s="234"/>
      <c r="P2" s="234"/>
      <c r="Q2" s="234"/>
    </row>
    <row r="3" spans="1:17" s="261" customFormat="1" ht="17.100000000000001" customHeight="1" x14ac:dyDescent="0.25">
      <c r="B3" s="230"/>
      <c r="C3" s="230"/>
      <c r="D3" s="230"/>
      <c r="E3" s="230"/>
      <c r="F3" s="230"/>
      <c r="G3" s="230"/>
      <c r="H3" s="230"/>
      <c r="I3" s="230"/>
      <c r="J3" s="230"/>
      <c r="K3" s="230"/>
      <c r="L3" s="230"/>
      <c r="M3" s="230"/>
      <c r="N3" s="230"/>
      <c r="O3" s="230"/>
      <c r="P3" s="230"/>
      <c r="Q3" s="230"/>
    </row>
    <row r="4" spans="1:17" s="10" customFormat="1" ht="25.5" customHeight="1" x14ac:dyDescent="0.25">
      <c r="A4" s="285" t="str">
        <f>Overview!B4&amp; " - Effective from "&amp;Overview!D4&amp;" - "&amp;Overview!E4&amp;" new designated EHV charges"</f>
        <v>Eclipse Power Distribution Limited - GSP L - Effective from 1 April 2027 - Submitted new designated EHV charges</v>
      </c>
      <c r="B4" s="286"/>
      <c r="C4" s="286"/>
      <c r="D4" s="286"/>
      <c r="E4" s="286"/>
      <c r="F4" s="286"/>
      <c r="G4" s="286"/>
      <c r="H4" s="286"/>
      <c r="I4" s="286"/>
      <c r="J4" s="286"/>
      <c r="K4" s="286"/>
      <c r="L4" s="286"/>
      <c r="M4" s="286"/>
      <c r="N4" s="286"/>
      <c r="O4" s="286"/>
      <c r="P4" s="286"/>
      <c r="Q4" s="286"/>
    </row>
    <row r="5" spans="1:17" ht="69.75" customHeight="1" x14ac:dyDescent="0.25">
      <c r="A5" s="28" t="s">
        <v>142</v>
      </c>
      <c r="B5" s="28" t="s">
        <v>52</v>
      </c>
      <c r="C5" s="28" t="s">
        <v>726</v>
      </c>
      <c r="D5" s="28" t="s">
        <v>43</v>
      </c>
      <c r="E5" s="28" t="s">
        <v>53</v>
      </c>
      <c r="F5" s="28" t="s">
        <v>726</v>
      </c>
      <c r="G5" s="28" t="s">
        <v>44</v>
      </c>
      <c r="H5" s="67" t="s">
        <v>37</v>
      </c>
      <c r="I5" s="55" t="s">
        <v>607</v>
      </c>
      <c r="J5" s="67" t="str">
        <f>'Annex 2 Designated EHV charges'!I11</f>
        <v>Import
Super Red
unit charge
(p/kWh)</v>
      </c>
      <c r="K5" s="67" t="str">
        <f>'Annex 2 Designated EHV charges'!J11</f>
        <v>Import
fixed charge
(p/day)</v>
      </c>
      <c r="L5" s="67" t="str">
        <f>'Annex 2 Designated EHV charges'!K11</f>
        <v>Import
capacity charge
(p/kVA/day)</v>
      </c>
      <c r="M5" s="67" t="str">
        <f>'Annex 2 Designated EHV charges'!L11</f>
        <v>Import
exceeded capacity charge
(p/kVA/day)</v>
      </c>
      <c r="N5" s="67" t="str">
        <f>'Annex 2 Designated EHV charges'!M11</f>
        <v>Export
Super Red
unit charge
(p/kWh)</v>
      </c>
      <c r="O5" s="67" t="str">
        <f>'Annex 2 Designated EHV charges'!N11</f>
        <v>Export
fixed charge
(p/day)</v>
      </c>
      <c r="P5" s="67" t="str">
        <f>'Annex 2 Designated EHV charges'!O11</f>
        <v>Export
capacity charge
(p/kVA/day)</v>
      </c>
      <c r="Q5" s="67" t="str">
        <f>'Annex 2 Designated EHV charges'!P11</f>
        <v>Export
exceeded capacity charge
(p/kVA/day)</v>
      </c>
    </row>
    <row r="6" spans="1:17" ht="22.5" customHeight="1" x14ac:dyDescent="0.25">
      <c r="A6" s="45"/>
      <c r="B6" s="45"/>
      <c r="C6" s="45"/>
      <c r="D6" s="45"/>
      <c r="E6" s="46"/>
      <c r="F6" s="46"/>
      <c r="G6" s="46"/>
      <c r="H6" s="47"/>
      <c r="I6" s="47"/>
      <c r="J6" s="30"/>
      <c r="K6" s="31"/>
      <c r="L6" s="31"/>
      <c r="M6" s="31"/>
      <c r="N6" s="39"/>
      <c r="O6" s="40"/>
      <c r="P6" s="40"/>
      <c r="Q6" s="40"/>
    </row>
    <row r="7" spans="1:17" ht="56.1" customHeight="1" x14ac:dyDescent="0.25">
      <c r="A7" s="45"/>
      <c r="B7" s="45"/>
      <c r="C7" s="45"/>
      <c r="D7" s="45"/>
      <c r="E7" s="46"/>
      <c r="F7" s="46"/>
      <c r="G7" s="46"/>
      <c r="H7" s="47"/>
      <c r="I7" s="47"/>
      <c r="J7" s="30"/>
      <c r="K7" s="31"/>
      <c r="L7" s="31"/>
      <c r="M7" s="31"/>
      <c r="N7" s="39"/>
      <c r="O7" s="40"/>
      <c r="P7" s="40"/>
      <c r="Q7" s="40"/>
    </row>
    <row r="8" spans="1:17" ht="58.5" customHeight="1" x14ac:dyDescent="0.25">
      <c r="A8" s="45"/>
      <c r="B8" s="45"/>
      <c r="C8" s="45"/>
      <c r="D8" s="45"/>
      <c r="E8" s="46"/>
      <c r="F8" s="46"/>
      <c r="G8" s="46"/>
      <c r="H8" s="47"/>
      <c r="I8" s="47"/>
      <c r="J8" s="30"/>
      <c r="K8" s="31"/>
      <c r="L8" s="31"/>
      <c r="M8" s="31"/>
      <c r="N8" s="39"/>
      <c r="O8" s="40"/>
      <c r="P8" s="40"/>
      <c r="Q8" s="40"/>
    </row>
    <row r="9" spans="1:17" ht="22.5" customHeight="1" x14ac:dyDescent="0.25">
      <c r="A9" s="45"/>
      <c r="B9" s="45"/>
      <c r="C9" s="45"/>
      <c r="D9" s="45"/>
      <c r="E9" s="46"/>
      <c r="F9" s="46"/>
      <c r="G9" s="46"/>
      <c r="H9" s="47"/>
      <c r="I9" s="47"/>
      <c r="J9" s="30"/>
      <c r="K9" s="31"/>
      <c r="L9" s="31"/>
      <c r="M9" s="31"/>
      <c r="N9" s="39"/>
      <c r="O9" s="40"/>
      <c r="P9" s="40"/>
      <c r="Q9" s="40"/>
    </row>
    <row r="10" spans="1:17" ht="22.5" customHeight="1" x14ac:dyDescent="0.25">
      <c r="A10" s="45"/>
      <c r="B10" s="45"/>
      <c r="C10" s="45"/>
      <c r="D10" s="45"/>
      <c r="E10" s="46"/>
      <c r="F10" s="46"/>
      <c r="G10" s="46"/>
      <c r="H10" s="47"/>
      <c r="I10" s="47"/>
      <c r="J10" s="30"/>
      <c r="K10" s="31"/>
      <c r="L10" s="31"/>
      <c r="M10" s="31"/>
      <c r="N10" s="39"/>
      <c r="O10" s="40"/>
      <c r="P10" s="40"/>
      <c r="Q10" s="40"/>
    </row>
    <row r="11" spans="1:17" ht="22.5" customHeight="1" x14ac:dyDescent="0.25">
      <c r="A11" s="45"/>
      <c r="B11" s="45"/>
      <c r="C11" s="45"/>
      <c r="D11" s="45"/>
      <c r="E11" s="46"/>
      <c r="F11" s="46"/>
      <c r="G11" s="46"/>
      <c r="H11" s="47"/>
      <c r="I11" s="47"/>
      <c r="J11" s="30"/>
      <c r="K11" s="31"/>
      <c r="L11" s="31"/>
      <c r="M11" s="31"/>
      <c r="N11" s="39"/>
      <c r="O11" s="40"/>
      <c r="P11" s="40"/>
      <c r="Q11" s="40"/>
    </row>
    <row r="12" spans="1:17" ht="22.5" customHeight="1" x14ac:dyDescent="0.25">
      <c r="A12" s="45"/>
      <c r="B12" s="45"/>
      <c r="C12" s="45"/>
      <c r="D12" s="45"/>
      <c r="E12" s="46"/>
      <c r="F12" s="46"/>
      <c r="G12" s="46"/>
      <c r="H12" s="47"/>
      <c r="I12" s="47"/>
      <c r="J12" s="30"/>
      <c r="K12" s="31"/>
      <c r="L12" s="31"/>
      <c r="M12" s="31"/>
      <c r="N12" s="39"/>
      <c r="O12" s="40"/>
      <c r="P12" s="40"/>
      <c r="Q12" s="40"/>
    </row>
    <row r="13" spans="1:17" ht="22.5" customHeight="1" x14ac:dyDescent="0.25">
      <c r="A13" s="45"/>
      <c r="B13" s="45"/>
      <c r="C13" s="45"/>
      <c r="D13" s="45"/>
      <c r="E13" s="46"/>
      <c r="F13" s="46"/>
      <c r="G13" s="46"/>
      <c r="H13" s="47"/>
      <c r="I13" s="47"/>
      <c r="J13" s="30"/>
      <c r="K13" s="31"/>
      <c r="L13" s="31"/>
      <c r="M13" s="31"/>
      <c r="N13" s="39"/>
      <c r="O13" s="40"/>
      <c r="P13" s="40"/>
      <c r="Q13" s="40"/>
    </row>
    <row r="14" spans="1:17" ht="22.5" customHeight="1" x14ac:dyDescent="0.25">
      <c r="A14" s="45"/>
      <c r="B14" s="45"/>
      <c r="C14" s="45"/>
      <c r="D14" s="45"/>
      <c r="E14" s="46"/>
      <c r="F14" s="46"/>
      <c r="G14" s="46"/>
      <c r="H14" s="47"/>
      <c r="I14" s="47"/>
      <c r="J14" s="30"/>
      <c r="K14" s="31"/>
      <c r="L14" s="31"/>
      <c r="M14" s="31"/>
      <c r="N14" s="39"/>
      <c r="O14" s="40"/>
      <c r="P14" s="40"/>
      <c r="Q14" s="40"/>
    </row>
    <row r="15" spans="1:17" ht="22.5" customHeight="1" x14ac:dyDescent="0.25">
      <c r="A15" s="45"/>
      <c r="B15" s="45"/>
      <c r="C15" s="45"/>
      <c r="D15" s="45"/>
      <c r="E15" s="46"/>
      <c r="F15" s="46"/>
      <c r="G15" s="46"/>
      <c r="H15" s="47"/>
      <c r="I15" s="47"/>
      <c r="J15" s="30"/>
      <c r="K15" s="31"/>
      <c r="L15" s="31"/>
      <c r="M15" s="31"/>
      <c r="N15" s="39"/>
      <c r="O15" s="40"/>
      <c r="P15" s="40"/>
      <c r="Q15" s="40"/>
    </row>
    <row r="17" spans="1:17" ht="27.75" customHeight="1" x14ac:dyDescent="0.25">
      <c r="A17" s="285" t="str">
        <f>Overview!B4&amp; " - Effective from "&amp;Overview!D4&amp;" - "&amp;Overview!E4&amp;" new designated EHV line loss factors"</f>
        <v>Eclipse Power Distribution Limited - GSP L - Effective from 1 April 2027 - Submitted new designated EHV line loss factors</v>
      </c>
      <c r="B17" s="286"/>
      <c r="C17" s="286"/>
      <c r="D17" s="286"/>
      <c r="E17" s="286"/>
      <c r="F17" s="286"/>
      <c r="G17" s="286"/>
      <c r="H17" s="286"/>
      <c r="I17" s="286"/>
      <c r="J17" s="286"/>
      <c r="K17" s="286"/>
      <c r="L17" s="286"/>
      <c r="M17" s="286"/>
      <c r="N17" s="286"/>
      <c r="O17" s="286"/>
      <c r="P17" s="286"/>
      <c r="Q17" s="286"/>
    </row>
    <row r="18" spans="1:17" ht="62.25" customHeight="1" x14ac:dyDescent="0.25">
      <c r="A18" s="28" t="s">
        <v>142</v>
      </c>
      <c r="B18" s="28" t="s">
        <v>52</v>
      </c>
      <c r="C18" s="28" t="s">
        <v>726</v>
      </c>
      <c r="D18" s="28" t="s">
        <v>43</v>
      </c>
      <c r="E18" s="28" t="s">
        <v>53</v>
      </c>
      <c r="F18" s="28" t="s">
        <v>726</v>
      </c>
      <c r="G18" s="28" t="s">
        <v>44</v>
      </c>
      <c r="H18" s="67" t="s">
        <v>37</v>
      </c>
      <c r="I18" s="55" t="s">
        <v>607</v>
      </c>
      <c r="J18" s="34" t="s">
        <v>110</v>
      </c>
      <c r="K18" s="34" t="s">
        <v>109</v>
      </c>
      <c r="L18" s="34" t="s">
        <v>111</v>
      </c>
      <c r="M18" s="34" t="s">
        <v>112</v>
      </c>
      <c r="N18" s="36" t="s">
        <v>113</v>
      </c>
      <c r="O18" s="36" t="s">
        <v>114</v>
      </c>
      <c r="P18" s="36" t="s">
        <v>115</v>
      </c>
      <c r="Q18" s="36" t="s">
        <v>116</v>
      </c>
    </row>
    <row r="19" spans="1:17" ht="22.5" customHeight="1" x14ac:dyDescent="0.25">
      <c r="A19" s="45"/>
      <c r="B19" s="45"/>
      <c r="C19" s="45"/>
      <c r="D19" s="45"/>
      <c r="E19" s="46"/>
      <c r="F19" s="37"/>
      <c r="G19" s="37"/>
      <c r="H19" s="38"/>
      <c r="I19" s="38"/>
      <c r="J19" s="41"/>
      <c r="K19" s="41"/>
      <c r="L19" s="32"/>
      <c r="M19" s="33"/>
      <c r="N19" s="35"/>
      <c r="O19" s="35"/>
      <c r="P19" s="35"/>
      <c r="Q19" s="35"/>
    </row>
    <row r="20" spans="1:17" ht="22.5" customHeight="1" x14ac:dyDescent="0.25">
      <c r="A20" s="45"/>
      <c r="B20" s="45"/>
      <c r="C20" s="45"/>
      <c r="D20" s="45"/>
      <c r="E20" s="46"/>
      <c r="F20" s="37"/>
      <c r="G20" s="37"/>
      <c r="H20" s="38"/>
      <c r="I20" s="38"/>
      <c r="J20" s="41"/>
      <c r="K20" s="41"/>
      <c r="L20" s="32"/>
      <c r="M20" s="33"/>
      <c r="N20" s="35"/>
      <c r="O20" s="35"/>
      <c r="P20" s="35"/>
      <c r="Q20" s="35"/>
    </row>
    <row r="21" spans="1:17" ht="22.5" customHeight="1" x14ac:dyDescent="0.25">
      <c r="A21" s="45"/>
      <c r="B21" s="45"/>
      <c r="C21" s="45"/>
      <c r="D21" s="45"/>
      <c r="E21" s="46"/>
      <c r="F21" s="37"/>
      <c r="G21" s="37"/>
      <c r="H21" s="38"/>
      <c r="I21" s="38"/>
      <c r="J21" s="41"/>
      <c r="K21" s="41"/>
      <c r="L21" s="32"/>
      <c r="M21" s="33"/>
      <c r="N21" s="35"/>
      <c r="O21" s="35"/>
      <c r="P21" s="35"/>
      <c r="Q21" s="35"/>
    </row>
    <row r="22" spans="1:17" ht="22.5" customHeight="1" x14ac:dyDescent="0.25">
      <c r="A22" s="45"/>
      <c r="B22" s="45"/>
      <c r="C22" s="45"/>
      <c r="D22" s="45"/>
      <c r="E22" s="46"/>
      <c r="F22" s="37"/>
      <c r="G22" s="37"/>
      <c r="H22" s="38"/>
      <c r="I22" s="38"/>
      <c r="J22" s="41"/>
      <c r="K22" s="41"/>
      <c r="L22" s="32"/>
      <c r="M22" s="33"/>
      <c r="N22" s="35"/>
      <c r="O22" s="35"/>
      <c r="P22" s="35"/>
      <c r="Q22" s="35"/>
    </row>
    <row r="23" spans="1:17" ht="22.5" customHeight="1" x14ac:dyDescent="0.25">
      <c r="A23" s="45"/>
      <c r="B23" s="45"/>
      <c r="C23" s="45"/>
      <c r="D23" s="45"/>
      <c r="E23" s="46"/>
      <c r="F23" s="37"/>
      <c r="G23" s="37"/>
      <c r="H23" s="38"/>
      <c r="I23" s="38"/>
      <c r="J23" s="41"/>
      <c r="K23" s="41"/>
      <c r="L23" s="32"/>
      <c r="M23" s="33"/>
      <c r="N23" s="35"/>
      <c r="O23" s="35"/>
      <c r="P23" s="35"/>
      <c r="Q23" s="35"/>
    </row>
    <row r="24" spans="1:17" ht="22.5" customHeight="1" x14ac:dyDescent="0.25">
      <c r="A24" s="45"/>
      <c r="B24" s="45"/>
      <c r="C24" s="45"/>
      <c r="D24" s="45"/>
      <c r="E24" s="46"/>
      <c r="F24" s="37"/>
      <c r="G24" s="37"/>
      <c r="H24" s="38"/>
      <c r="I24" s="38"/>
      <c r="J24" s="41"/>
      <c r="K24" s="41"/>
      <c r="L24" s="32"/>
      <c r="M24" s="33"/>
      <c r="N24" s="35"/>
      <c r="O24" s="35"/>
      <c r="P24" s="35"/>
      <c r="Q24" s="35"/>
    </row>
    <row r="25" spans="1:17" ht="22.5" customHeight="1" x14ac:dyDescent="0.25">
      <c r="A25" s="45"/>
      <c r="B25" s="45"/>
      <c r="C25" s="45"/>
      <c r="D25" s="45"/>
      <c r="E25" s="46"/>
      <c r="F25" s="37"/>
      <c r="G25" s="37"/>
      <c r="H25" s="38"/>
      <c r="I25" s="38"/>
      <c r="J25" s="41"/>
      <c r="K25" s="41"/>
      <c r="L25" s="32"/>
      <c r="M25" s="33"/>
      <c r="N25" s="35"/>
      <c r="O25" s="35"/>
      <c r="P25" s="35"/>
      <c r="Q25" s="35"/>
    </row>
    <row r="26" spans="1:17" ht="22.5" customHeight="1" x14ac:dyDescent="0.25">
      <c r="A26" s="45"/>
      <c r="B26" s="45"/>
      <c r="C26" s="45"/>
      <c r="D26" s="45"/>
      <c r="E26" s="46"/>
      <c r="F26" s="37"/>
      <c r="G26" s="37"/>
      <c r="H26" s="38"/>
      <c r="I26" s="38"/>
      <c r="J26" s="41"/>
      <c r="K26" s="41"/>
      <c r="L26" s="32"/>
      <c r="M26" s="33"/>
      <c r="N26" s="35"/>
      <c r="O26" s="35"/>
      <c r="P26" s="35"/>
      <c r="Q26" s="35"/>
    </row>
    <row r="27" spans="1:17" ht="22.5" customHeight="1" x14ac:dyDescent="0.25">
      <c r="A27" s="45"/>
      <c r="B27" s="45"/>
      <c r="C27" s="45"/>
      <c r="D27" s="45"/>
      <c r="E27" s="46"/>
      <c r="F27" s="37"/>
      <c r="G27" s="37"/>
      <c r="H27" s="38"/>
      <c r="I27" s="38"/>
      <c r="J27" s="41"/>
      <c r="K27" s="41"/>
      <c r="L27" s="32"/>
      <c r="M27" s="33"/>
      <c r="N27" s="35"/>
      <c r="O27" s="35"/>
      <c r="P27" s="35"/>
      <c r="Q27" s="35"/>
    </row>
    <row r="28" spans="1:17" ht="22.5" customHeight="1" x14ac:dyDescent="0.25">
      <c r="A28" s="45"/>
      <c r="B28" s="45"/>
      <c r="C28" s="45"/>
      <c r="D28" s="45"/>
      <c r="E28" s="46"/>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5">
    <mergeCell ref="H1:I1"/>
    <mergeCell ref="A4:Q4"/>
    <mergeCell ref="A2:Q2"/>
    <mergeCell ref="A17:Q17"/>
    <mergeCell ref="A3:XFD3"/>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1BC8DD-9063-4258-9174-A9D43EB7F0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E3710A9-0744-482C-8F4C-FD1CEA7C5683}">
  <ds:schemaRefs>
    <ds:schemaRef ds:uri="http://www.w3.org/XML/1998/namespace"/>
    <ds:schemaRef ds:uri="http://schemas.microsoft.com/office/2006/documentManagement/types"/>
    <ds:schemaRef ds:uri="http://purl.org/dc/terms/"/>
    <ds:schemaRef ds:uri="dae578e5-c4d9-4e6b-ba10-889ec8f6c692"/>
    <ds:schemaRef ds:uri="http://purl.org/dc/elements/1.1/"/>
    <ds:schemaRef ds:uri="http://schemas.microsoft.com/office/infopath/2007/PartnerControls"/>
    <ds:schemaRef ds:uri="http://schemas.openxmlformats.org/package/2006/metadata/core-properties"/>
    <ds:schemaRef ds:uri="2867e6b9-b027-4a5b-89f8-abb309faa4fd"/>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54C35EEA-F936-44DE-9F91-1D006F21D45D}">
  <ds:schemaRefs>
    <ds:schemaRef ds:uri="http://schemas.microsoft.com/sharepoint/v3/contenttype/forms"/>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Kelly Alexiou</cp:lastModifiedBy>
  <cp:lastPrinted>2024-12-12T11:11:43Z</cp:lastPrinted>
  <dcterms:created xsi:type="dcterms:W3CDTF">2009-11-12T11:38:00Z</dcterms:created>
  <dcterms:modified xsi:type="dcterms:W3CDTF">2026-01-28T11:25:56Z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0x010100DC389DB5190C1349890AEC0B9CBB7B42</vt:lpwstr>
  </property>
  <property fmtid="{D5CDD505-2E9C-101B-9397-08002B2CF9AE}" pid="16" name="_dlc_DocIdItemGuid">
    <vt:lpwstr>2e7af9c4-6366-4182-ae83-1782effbce1e</vt:lpwstr>
  </property>
  <property fmtid="{D5CDD505-2E9C-101B-9397-08002B2CF9AE}" pid="17" name="MediaServiceImageTags">
    <vt:lpwstr/>
  </property>
</Properties>
</file>