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7EF64F8E-B031-418A-9FC9-A857CE5EEC98}" xr6:coauthVersionLast="47" xr6:coauthVersionMax="47" xr10:uidLastSave="{5E6DEDB6-3629-42A7-8C6E-8643DE89F561}"/>
  <bookViews>
    <workbookView xWindow="11424" yWindow="0" windowWidth="11712" windowHeight="13776" tabRatio="862" firstSheet="5"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3" hidden="1">'Annex 2a Import'!$A$4:$H$339</definedName>
    <definedName name="_xlnm._FilterDatabase" localSheetId="4" hidden="1">'Annex 2b Export'!$A$4:$H$366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Import'!$A$2:$H$339</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5" i="14" l="1"/>
  <c r="F295" i="14"/>
  <c r="G295" i="14"/>
  <c r="F293" i="14"/>
  <c r="F297" i="14"/>
  <c r="H295" i="14"/>
  <c r="E292" i="14"/>
  <c r="E296" i="14"/>
  <c r="F292" i="14"/>
  <c r="F296" i="14"/>
  <c r="G292" i="14"/>
  <c r="G296" i="14"/>
  <c r="H292" i="14"/>
  <c r="H296" i="14"/>
  <c r="E293" i="14"/>
  <c r="E297" i="14"/>
  <c r="F294" i="14"/>
  <c r="F298" i="14"/>
  <c r="G293" i="14"/>
  <c r="G297" i="14"/>
  <c r="E294" i="14"/>
  <c r="E298" i="14"/>
  <c r="H293" i="14"/>
  <c r="H297" i="14"/>
  <c r="G294" i="14"/>
  <c r="G298" i="14"/>
  <c r="H294" i="14"/>
  <c r="H298" i="14"/>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6" i="14" l="1"/>
  <c r="C12" i="14"/>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C28" i="14" l="1"/>
  <c r="A29" i="14" a="1"/>
  <c r="A29" i="14" s="1"/>
  <c r="C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C36" i="14"/>
  <c r="A34" i="13" a="1"/>
  <c r="A34" i="13" s="1"/>
  <c r="A38" i="14" l="1" a="1"/>
  <c r="A38" i="14" s="1"/>
  <c r="D37" i="14"/>
  <c r="B37" i="14"/>
  <c r="C37" i="14"/>
  <c r="A35" i="13" a="1"/>
  <c r="A35" i="13" s="1"/>
  <c r="D38" i="14" l="1"/>
  <c r="C38" i="14"/>
  <c r="B38" i="14"/>
  <c r="A39" i="14" a="1"/>
  <c r="A39" i="14" s="1"/>
  <c r="A36" i="13" a="1"/>
  <c r="A36" i="13" s="1"/>
  <c r="B39" i="14" l="1"/>
  <c r="C39" i="14"/>
  <c r="A40" i="14" a="1"/>
  <c r="A40" i="14" s="1"/>
  <c r="D39" i="14"/>
  <c r="A37" i="13" a="1"/>
  <c r="A37" i="13" s="1"/>
  <c r="B40" i="14" l="1"/>
  <c r="A41" i="14" a="1"/>
  <c r="A41" i="14" s="1"/>
  <c r="C40" i="14"/>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87" i="13" a="1"/>
  <c r="A287" i="13" s="1"/>
  <c r="D289" i="14" l="1"/>
  <c r="A290" i="14" a="1"/>
  <c r="A290" i="14" s="1"/>
  <c r="B289" i="14"/>
  <c r="C289" i="14"/>
  <c r="A288" i="13" a="1"/>
  <c r="A288" i="13" s="1"/>
  <c r="B290" i="14" l="1"/>
  <c r="C290" i="14"/>
  <c r="A291" i="14" a="1"/>
  <c r="A291" i="14" s="1"/>
  <c r="D290" i="14"/>
  <c r="A289" i="13" a="1"/>
  <c r="A289" i="13" s="1"/>
  <c r="E291" i="14" l="1"/>
  <c r="F291" i="14"/>
  <c r="G291" i="14"/>
  <c r="H291" i="14"/>
  <c r="D291" i="14"/>
  <c r="B291" i="14"/>
  <c r="C291" i="14"/>
  <c r="A290" i="13" a="1"/>
  <c r="A290" i="13" s="1"/>
  <c r="A291" i="13" l="1"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B36" i="27"/>
  <c r="B35" i="27"/>
  <c r="B34" i="27"/>
  <c r="B33" i="27"/>
  <c r="B32" i="27"/>
  <c r="B31" i="27"/>
  <c r="B30" i="27"/>
  <c r="B29" i="27"/>
  <c r="B28" i="27"/>
  <c r="B22" i="27"/>
  <c r="B17" i="27"/>
  <c r="B12" i="27"/>
  <c r="B11" i="27"/>
  <c r="B6" i="27"/>
  <c r="A2" i="26"/>
  <c r="F336" i="13" l="1"/>
  <c r="H333" i="13"/>
  <c r="E334" i="13"/>
  <c r="G338" i="13"/>
  <c r="G339" i="13"/>
  <c r="G330" i="13"/>
  <c r="E330" i="13"/>
  <c r="F339" i="13"/>
  <c r="G332" i="13"/>
  <c r="E337" i="13"/>
  <c r="G329" i="13"/>
  <c r="H335" i="13"/>
  <c r="F331" i="13"/>
  <c r="E332" i="13"/>
  <c r="H337" i="13"/>
  <c r="G333" i="13"/>
  <c r="H334" i="13"/>
  <c r="G336" i="13"/>
  <c r="H331" i="13"/>
  <c r="E335" i="13"/>
  <c r="F329" i="13"/>
  <c r="H338" i="13"/>
  <c r="G331" i="13"/>
  <c r="E333" i="13"/>
  <c r="F338" i="13"/>
  <c r="F335" i="13"/>
  <c r="H339" i="13"/>
  <c r="F330" i="13"/>
  <c r="E329" i="13"/>
  <c r="H336" i="13"/>
  <c r="F332" i="13"/>
  <c r="E336" i="13"/>
  <c r="E339" i="13"/>
  <c r="H330" i="13"/>
  <c r="E338" i="13"/>
  <c r="G337" i="13"/>
  <c r="F333" i="13"/>
  <c r="F334" i="13"/>
  <c r="G335" i="13"/>
  <c r="E331" i="13"/>
  <c r="F337" i="13"/>
  <c r="H332" i="13"/>
  <c r="H329" i="13"/>
  <c r="G334" i="13"/>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D315" i="13" l="1"/>
  <c r="C315" i="13"/>
  <c r="B315" i="13"/>
  <c r="A316" i="13" a="1"/>
  <c r="A316" i="13" s="1"/>
  <c r="I9" i="15"/>
  <c r="H9" i="15"/>
  <c r="G9" i="15"/>
  <c r="F9" i="15"/>
  <c r="E9" i="15"/>
  <c r="D9" i="15"/>
  <c r="C9" i="15"/>
  <c r="B316" i="13" l="1"/>
  <c r="C316" i="13"/>
  <c r="D316" i="13"/>
  <c r="A317" i="13" a="1"/>
  <c r="A317" i="13" s="1"/>
  <c r="E12" i="15"/>
  <c r="D12" i="15"/>
  <c r="C12" i="15"/>
  <c r="C317" i="13" l="1"/>
  <c r="B317" i="13"/>
  <c r="D317" i="13"/>
  <c r="A318" i="13" a="1"/>
  <c r="A318" i="13" s="1"/>
  <c r="B13" i="1"/>
  <c r="B318" i="13" l="1"/>
  <c r="C318" i="13"/>
  <c r="D318" i="13"/>
  <c r="A319" i="13" a="1"/>
  <c r="A319" i="13" s="1"/>
  <c r="I14" i="15"/>
  <c r="H14" i="15"/>
  <c r="D319" i="13" l="1"/>
  <c r="B319" i="13"/>
  <c r="C319" i="13"/>
  <c r="A320" i="13" a="1"/>
  <c r="A320" i="13" s="1"/>
  <c r="B2" i="15"/>
  <c r="A2" i="7"/>
  <c r="A17" i="8"/>
  <c r="A4" i="8"/>
  <c r="A3" i="6"/>
  <c r="A2" i="5"/>
  <c r="B320" i="13" l="1"/>
  <c r="C320" i="13"/>
  <c r="D320" i="13"/>
  <c r="A321" i="13" a="1"/>
  <c r="A321" i="13" s="1"/>
  <c r="A2" i="4"/>
  <c r="B321" i="13" l="1"/>
  <c r="D321" i="13"/>
  <c r="C321" i="13"/>
  <c r="A322" i="13" a="1"/>
  <c r="A322" i="13" s="1"/>
  <c r="A2" i="2"/>
  <c r="G10" i="15" s="1"/>
  <c r="D322" i="13" l="1"/>
  <c r="B322" i="13"/>
  <c r="C322" i="13"/>
  <c r="A323" i="13" a="1"/>
  <c r="A323" i="13" s="1"/>
  <c r="I10" i="15"/>
  <c r="H10" i="15"/>
  <c r="B11" i="1"/>
  <c r="B9" i="1"/>
  <c r="D323" i="13" l="1"/>
  <c r="C323" i="13"/>
  <c r="B323" i="13"/>
  <c r="A324" i="13" a="1"/>
  <c r="A324" i="13" s="1"/>
  <c r="H17" i="15"/>
  <c r="R9" i="15"/>
  <c r="S9" i="15"/>
  <c r="T9" i="15"/>
  <c r="Q9" i="15"/>
  <c r="N9" i="15"/>
  <c r="O9" i="15"/>
  <c r="P9" i="15"/>
  <c r="M9" i="15"/>
  <c r="D324" i="13" l="1"/>
  <c r="B324" i="13"/>
  <c r="C324" i="13"/>
  <c r="A325" i="13" a="1"/>
  <c r="A325" i="13" s="1"/>
  <c r="Q5" i="8"/>
  <c r="K5" i="8"/>
  <c r="L5" i="8"/>
  <c r="M5" i="8"/>
  <c r="N5" i="8"/>
  <c r="O5" i="8"/>
  <c r="P5" i="8"/>
  <c r="J5" i="8"/>
  <c r="F4" i="14"/>
  <c r="G4" i="14"/>
  <c r="H4" i="14"/>
  <c r="E4" i="14"/>
  <c r="F4" i="13"/>
  <c r="G4" i="13"/>
  <c r="H4" i="13"/>
  <c r="E4" i="13"/>
  <c r="B325" i="13" l="1"/>
  <c r="C325" i="13"/>
  <c r="D325" i="13"/>
  <c r="A326" i="13" a="1"/>
  <c r="A326" i="13" s="1"/>
  <c r="N10" i="15"/>
  <c r="B326" i="13" l="1"/>
  <c r="C326" i="13"/>
  <c r="D326" i="13"/>
  <c r="A327" i="13" a="1"/>
  <c r="A327" i="13" s="1"/>
  <c r="C14" i="15"/>
  <c r="B327" i="13" l="1"/>
  <c r="C327" i="13"/>
  <c r="D327" i="13"/>
  <c r="A328" i="13" a="1"/>
  <c r="A328" i="13" s="1"/>
  <c r="D5" i="14"/>
  <c r="B5" i="14"/>
  <c r="C5" i="14"/>
  <c r="D5" i="13"/>
  <c r="C5" i="13"/>
  <c r="B5" i="13"/>
  <c r="B328" i="13" l="1"/>
  <c r="C328" i="13"/>
  <c r="D328" i="13"/>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D7" i="14"/>
  <c r="B7" i="14"/>
  <c r="S17" i="15"/>
  <c r="T18" i="15"/>
  <c r="R17" i="15"/>
  <c r="P18" i="15"/>
  <c r="M21" i="15"/>
  <c r="T17" i="15"/>
  <c r="M18" i="15"/>
  <c r="Q18" i="15"/>
  <c r="N18" i="15"/>
  <c r="S18" i="15"/>
  <c r="O18" i="15"/>
  <c r="R18" i="15"/>
  <c r="D8" i="14" l="1"/>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 r="C34" i="13" l="1"/>
  <c r="C44" i="13"/>
  <c r="C45" i="13"/>
  <c r="C46" i="13"/>
  <c r="C20" i="14"/>
  <c r="C33" i="14"/>
  <c r="C34" i="14"/>
  <c r="C41" i="14"/>
  <c r="C43" i="14"/>
  <c r="C44" i="14"/>
  <c r="C45" i="14"/>
  <c r="C32" i="13"/>
  <c r="H190" i="14" l="1"/>
  <c r="E112" i="14"/>
  <c r="F50" i="14"/>
  <c r="G37" i="14"/>
  <c r="E190" i="14"/>
  <c r="G112" i="14"/>
  <c r="G85" i="13"/>
  <c r="H50" i="14"/>
  <c r="E21" i="13"/>
  <c r="G267" i="14"/>
  <c r="H272" i="13"/>
  <c r="F244" i="13"/>
  <c r="H160" i="14"/>
  <c r="H132" i="13"/>
  <c r="F100" i="13"/>
  <c r="G79" i="14"/>
  <c r="H52" i="13"/>
  <c r="F20" i="14"/>
  <c r="F319" i="13"/>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F320"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H320"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317"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E317" i="13"/>
  <c r="H249" i="14"/>
  <c r="F241" i="13"/>
  <c r="G146" i="14"/>
  <c r="F108" i="14"/>
  <c r="G81" i="13"/>
  <c r="H220" i="14"/>
  <c r="F163" i="13"/>
  <c r="E35" i="13"/>
  <c r="H277" i="14"/>
  <c r="E268" i="13"/>
  <c r="F201" i="14"/>
  <c r="G192" i="13"/>
  <c r="H145" i="14"/>
  <c r="G107" i="14"/>
  <c r="H60" i="14"/>
  <c r="G32" i="13"/>
  <c r="F263" i="14"/>
  <c r="E290"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H290" i="14"/>
  <c r="G246" i="14"/>
  <c r="F238" i="13"/>
  <c r="H170" i="14"/>
  <c r="G148" i="14"/>
  <c r="G142" i="13"/>
  <c r="G110" i="13"/>
  <c r="E74" i="14"/>
  <c r="F46" i="13"/>
  <c r="E14" i="14"/>
  <c r="H315" i="13"/>
  <c r="H130" i="14"/>
  <c r="G297" i="13"/>
  <c r="H230" i="14"/>
  <c r="E198" i="14"/>
  <c r="G229" i="13"/>
  <c r="E85" i="13"/>
  <c r="G320"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F290"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E318" i="13"/>
  <c r="G203" i="14"/>
  <c r="H194" i="13"/>
  <c r="F162" i="13"/>
  <c r="G114" i="13"/>
  <c r="F66" i="13"/>
  <c r="E34" i="13"/>
  <c r="F271" i="13"/>
  <c r="G317"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G318" i="13"/>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G327"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E326" i="13"/>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328" i="13"/>
  <c r="F296" i="13"/>
  <c r="G264" i="13"/>
  <c r="E236" i="13"/>
  <c r="F168" i="14"/>
  <c r="E141" i="14"/>
  <c r="E124" i="13"/>
  <c r="F87" i="14"/>
  <c r="H60" i="13"/>
  <c r="H28" i="13"/>
  <c r="H287" i="14"/>
  <c r="F259" i="14"/>
  <c r="F228" i="14"/>
  <c r="E235" i="13"/>
  <c r="F153" i="14"/>
  <c r="F140" i="14"/>
  <c r="F123" i="13"/>
  <c r="E91" i="13"/>
  <c r="G71" i="14"/>
  <c r="G42" i="14"/>
  <c r="F11" i="13"/>
  <c r="F326"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328" i="13"/>
  <c r="H296" i="13"/>
  <c r="G229" i="14"/>
  <c r="H236" i="13"/>
  <c r="F204" i="13"/>
  <c r="E172" i="13"/>
  <c r="H103" i="14"/>
  <c r="G92" i="13"/>
  <c r="G60" i="13"/>
  <c r="G28" i="13"/>
  <c r="F253" i="14"/>
  <c r="F327" i="13"/>
  <c r="H259" i="14"/>
  <c r="H228" i="14"/>
  <c r="G235" i="13"/>
  <c r="F167" i="14"/>
  <c r="G155" i="13"/>
  <c r="E118" i="14"/>
  <c r="H86" i="14"/>
  <c r="E59" i="13"/>
  <c r="H43" i="13"/>
  <c r="E11" i="14"/>
  <c r="E286" i="14"/>
  <c r="G294" i="13"/>
  <c r="G262" i="13"/>
  <c r="F117" i="13"/>
  <c r="G21" i="13"/>
  <c r="E252" i="14"/>
  <c r="F64" i="14"/>
  <c r="H319" i="13"/>
  <c r="H63" i="14"/>
  <c r="F318" i="13"/>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F317" i="13"/>
  <c r="G173" i="14"/>
  <c r="H129" i="13"/>
  <c r="E17" i="14"/>
  <c r="G195" i="13"/>
  <c r="E240" i="13"/>
  <c r="G145" i="14"/>
  <c r="G76" i="14"/>
  <c r="H299" i="13"/>
  <c r="F275" i="14"/>
  <c r="H238" i="13"/>
  <c r="G158" i="13"/>
  <c r="E89" i="14"/>
  <c r="E30" i="13"/>
  <c r="F184" i="14"/>
  <c r="G261" i="14"/>
  <c r="H237" i="13"/>
  <c r="F128" i="14"/>
  <c r="E88" i="14"/>
  <c r="E44" i="14"/>
  <c r="G206" i="14"/>
  <c r="E328" i="13"/>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E324" i="13"/>
  <c r="G270" i="14"/>
  <c r="H240" i="14"/>
  <c r="E209" i="14"/>
  <c r="E216" i="13"/>
  <c r="E168" i="13"/>
  <c r="G136" i="13"/>
  <c r="E99" i="14"/>
  <c r="F72" i="13"/>
  <c r="F24" i="14"/>
  <c r="H117" i="13"/>
  <c r="F160" i="14"/>
  <c r="G111" i="14"/>
  <c r="E319" i="13"/>
  <c r="F130" i="13"/>
  <c r="H34" i="14"/>
  <c r="H278" i="14"/>
  <c r="F209" i="13"/>
  <c r="H321" i="13"/>
  <c r="F277" i="14"/>
  <c r="F240" i="13"/>
  <c r="E160" i="13"/>
  <c r="F64" i="13"/>
  <c r="H314" i="13"/>
  <c r="E143" i="14"/>
  <c r="G94" i="13"/>
  <c r="H30" i="13"/>
  <c r="G184" i="14"/>
  <c r="G237" i="13"/>
  <c r="H147" i="14"/>
  <c r="H120" i="14"/>
  <c r="F96" i="14"/>
  <c r="E320" i="13"/>
  <c r="H196" i="13"/>
  <c r="H95" i="14"/>
  <c r="G319" i="13"/>
  <c r="H318" i="13"/>
  <c r="E226" i="13"/>
  <c r="G130" i="13"/>
  <c r="E34" i="14"/>
  <c r="G209" i="13"/>
  <c r="H108" i="14"/>
  <c r="E321" i="13"/>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H324" i="13"/>
  <c r="E292" i="13"/>
  <c r="G240" i="14"/>
  <c r="H209" i="14"/>
  <c r="H216" i="13"/>
  <c r="H184" i="13"/>
  <c r="H101" i="13"/>
  <c r="G304" i="13"/>
  <c r="E79" i="14"/>
  <c r="H279" i="14"/>
  <c r="E115" i="13"/>
  <c r="E302" i="13"/>
  <c r="H226" i="13"/>
  <c r="F114" i="13"/>
  <c r="H34" i="13"/>
  <c r="F285" i="13"/>
  <c r="E173" i="14"/>
  <c r="G97" i="13"/>
  <c r="F321"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G321" i="13"/>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G326"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G324"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H326" i="13"/>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E327" i="13"/>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H325" i="13"/>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325" i="13"/>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323"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325" i="13"/>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H322" i="13"/>
  <c r="E6" i="14"/>
  <c r="G248" i="14"/>
  <c r="G237" i="14"/>
  <c r="G259" i="13"/>
  <c r="F274" i="13"/>
  <c r="E248" i="14"/>
  <c r="H200" i="13"/>
  <c r="H224" i="14"/>
  <c r="F322" i="13"/>
  <c r="E38" i="13"/>
  <c r="G80" i="13"/>
  <c r="H76" i="13"/>
  <c r="E166" i="14"/>
  <c r="H153" i="13"/>
  <c r="E104" i="13"/>
  <c r="E114" i="14"/>
  <c r="F175" i="14"/>
  <c r="G186" i="13"/>
  <c r="E98" i="14"/>
  <c r="F66" i="14"/>
  <c r="G205" i="14"/>
  <c r="H302" i="13"/>
  <c r="E220" i="14"/>
  <c r="E80" i="13"/>
  <c r="H126" i="13"/>
  <c r="G249" i="13"/>
  <c r="H88" i="14"/>
  <c r="G328" i="13"/>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327" i="13"/>
  <c r="H203" i="13"/>
  <c r="F118" i="14"/>
  <c r="G11" i="14"/>
  <c r="F278" i="13"/>
  <c r="E122" i="13"/>
  <c r="F268" i="14"/>
  <c r="E178" i="14"/>
  <c r="F153" i="13"/>
  <c r="G69" i="14"/>
  <c r="E9" i="13"/>
  <c r="F324" i="13"/>
  <c r="E276" i="13"/>
  <c r="F164" i="14"/>
  <c r="G152" i="13"/>
  <c r="F99" i="14"/>
  <c r="H257" i="13"/>
  <c r="G171" i="14"/>
  <c r="H192" i="14"/>
  <c r="E151" i="13"/>
  <c r="F98" i="14"/>
  <c r="H71" i="13"/>
  <c r="F39" i="13"/>
  <c r="E133" i="13"/>
  <c r="H216" i="14"/>
  <c r="E322" i="13"/>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G322" i="13"/>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E325" i="13"/>
  <c r="H308" i="13"/>
  <c r="H162" i="14"/>
  <c r="H213" i="14"/>
  <c r="F86" i="13"/>
  <c r="G66" i="14"/>
  <c r="H124" i="13"/>
  <c r="E205" i="13"/>
  <c r="G90" i="13"/>
  <c r="G134" i="13"/>
  <c r="F20" i="13"/>
  <c r="H252" i="13"/>
  <c r="F29" i="13"/>
  <c r="H243" i="14"/>
  <c r="H90" i="13"/>
  <c r="G152" i="14"/>
  <c r="F237" i="14"/>
  <c r="F200" i="13"/>
  <c r="F24" i="13"/>
  <c r="H323"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E323" i="13"/>
  <c r="F52" i="14"/>
  <c r="H127" i="13"/>
  <c r="F207" i="14"/>
  <c r="E22" i="14"/>
  <c r="E122" i="14"/>
  <c r="H75" i="14"/>
  <c r="G140" i="14"/>
  <c r="F167" i="13"/>
  <c r="G62" i="13"/>
  <c r="H306" i="13"/>
  <c r="F166" i="13"/>
  <c r="G166" i="13"/>
  <c r="H57" i="13"/>
  <c r="G40" i="14"/>
  <c r="F41" i="13"/>
  <c r="E204" i="14"/>
  <c r="H13" i="13"/>
  <c r="F195" i="14"/>
  <c r="E26" i="14"/>
  <c r="E152" i="14"/>
  <c r="E79" i="13"/>
  <c r="G151" i="14"/>
  <c r="E24" i="13"/>
  <c r="F323" i="13"/>
  <c r="H230" i="13"/>
  <c r="F266" i="13"/>
  <c r="H222" i="14"/>
  <c r="E309" i="13"/>
  <c r="F198" i="13"/>
  <c r="E7" i="13"/>
  <c r="E69" i="14"/>
  <c r="H274" i="13"/>
  <c r="F154" i="13"/>
  <c r="H28" i="14"/>
  <c r="F54" i="13"/>
  <c r="E72" i="13"/>
  <c r="E242" i="13"/>
  <c r="G290" i="14"/>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alcChain>
</file>

<file path=xl/sharedStrings.xml><?xml version="1.0" encoding="utf-8"?>
<sst xmlns="http://schemas.openxmlformats.org/spreadsheetml/2006/main" count="2720" uniqueCount="839">
  <si>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</si>
  <si>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</si>
  <si>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</si>
  <si>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</si>
  <si>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</si>
  <si>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</si>
  <si>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</si>
  <si>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</si>
  <si>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</si>
  <si>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</si>
  <si>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</si>
  <si>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</si>
  <si>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</si>
  <si>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</si>
  <si>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</si>
  <si>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</si>
  <si>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</si>
  <si>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</si>
  <si>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</si>
  <si>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</si>
  <si>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</si>
  <si>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</si>
  <si>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</si>
  <si>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</si>
  <si>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</si>
  <si>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</si>
  <si>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</si>
  <si>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</si>
  <si>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</si>
  <si>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</si>
  <si>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</si>
  <si>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</si>
  <si>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</si>
  <si>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</si>
  <si>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</si>
  <si>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</si>
  <si>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</si>
  <si>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</si>
  <si>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</si>
  <si>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</si>
  <si>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</si>
  <si>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</si>
  <si>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</si>
  <si>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</si>
  <si>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</si>
  <si>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</si>
  <si>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</si>
  <si>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</si>
  <si>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</si>
  <si>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</si>
  <si>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</si>
  <si>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</si>
  <si>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</si>
  <si>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</si>
  <si>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</si>
  <si>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</si>
  <si>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</si>
  <si>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</si>
  <si>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</si>
  <si>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</si>
  <si>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</si>
  <si>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</si>
  <si>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</si>
  <si>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</si>
  <si>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</si>
  <si>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</si>
  <si>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</si>
  <si>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</si>
  <si>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</si>
  <si>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</si>
  <si>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</si>
  <si>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</si>
  <si>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</si>
  <si>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</si>
  <si>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</si>
  <si>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</si>
  <si>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</si>
  <si>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</si>
  <si>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</si>
  <si>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</si>
  <si>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</si>
  <si>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</si>
  <si>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</si>
  <si>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</si>
  <si>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</si>
  <si>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</si>
  <si>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</si>
  <si>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</si>
  <si>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</si>
  <si>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</si>
  <si>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</si>
  <si>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</si>
  <si>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</si>
  <si>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</si>
  <si>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</si>
  <si>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</si>
  <si>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</si>
  <si>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</si>
  <si>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</si>
  <si>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</si>
  <si>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</si>
  <si>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</si>
  <si>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</si>
  <si>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</si>
  <si>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</si>
  <si>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</si>
  <si>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</si>
  <si>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</si>
  <si>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</si>
  <si>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</si>
  <si>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</si>
  <si>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</si>
  <si>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</si>
  <si>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</si>
  <si>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</si>
  <si>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</si>
  <si>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</si>
  <si>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</si>
  <si>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</si>
  <si>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</si>
  <si>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</si>
  <si>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</si>
  <si>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</si>
  <si>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</si>
  <si>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</si>
  <si>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</si>
  <si>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</si>
  <si>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</si>
  <si>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</si>
  <si>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</si>
  <si>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</si>
  <si>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</si>
  <si>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</si>
  <si>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</si>
  <si>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</si>
  <si>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</si>
  <si>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</si>
  <si>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</si>
  <si>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</si>
  <si>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</si>
  <si>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</si>
  <si>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</si>
  <si>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</si>
  <si>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</si>
  <si>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</si>
  <si>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</si>
  <si>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</si>
  <si>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</si>
  <si>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</si>
  <si>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</si>
  <si>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</si>
  <si>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</si>
  <si>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</si>
  <si>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</si>
  <si>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</si>
  <si>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</si>
  <si>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</si>
  <si>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</si>
  <si>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</si>
  <si>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</si>
  <si>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</si>
  <si>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</si>
  <si>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</si>
  <si>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</si>
  <si>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</si>
  <si>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</si>
  <si>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</si>
  <si>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</si>
  <si>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</si>
  <si>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</si>
  <si>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</si>
  <si>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</si>
  <si>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</si>
  <si>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</si>
  <si>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</si>
  <si>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</si>
  <si>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</si>
  <si>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</si>
  <si>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</si>
  <si>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</si>
  <si>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</si>
  <si>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</si>
  <si>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</si>
  <si>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</si>
  <si>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</si>
  <si>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</si>
  <si>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</si>
  <si>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</si>
  <si>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</si>
  <si>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</si>
  <si>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</si>
  <si>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</si>
  <si>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</si>
  <si>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</si>
  <si>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</si>
  <si>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</si>
  <si>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</si>
  <si>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</si>
  <si>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</si>
  <si>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</si>
  <si>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</si>
  <si>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</si>
  <si>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</si>
  <si>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</si>
  <si>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</si>
  <si>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</si>
  <si>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</si>
  <si>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</si>
  <si>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</si>
  <si>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</si>
  <si>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</si>
  <si>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</si>
  <si>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</si>
  <si>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</si>
  <si>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</si>
  <si>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</si>
  <si>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</si>
  <si>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</si>
  <si>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</si>
  <si>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</si>
  <si>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</si>
  <si>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</si>
  <si>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</si>
  <si>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</si>
  <si>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</si>
  <si>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</si>
  <si>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</si>
  <si>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</si>
  <si>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</si>
  <si>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</si>
  <si>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</si>
  <si>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</si>
  <si>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</si>
  <si>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</si>
  <si>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</si>
  <si>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</si>
  <si>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</si>
  <si>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</si>
  <si>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</si>
  <si>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</si>
  <si>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</si>
  <si>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</si>
  <si>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</si>
  <si>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</si>
  <si>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</si>
  <si>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</si>
  <si>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</si>
  <si>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</si>
  <si>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</si>
  <si>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</si>
  <si>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</si>
  <si>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</si>
  <si>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</si>
  <si>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</si>
  <si>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</si>
  <si>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</si>
  <si>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</si>
  <si>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</si>
  <si>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</si>
  <si>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</si>
  <si>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</si>
  <si>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</si>
  <si>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</si>
  <si>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</si>
  <si>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</si>
  <si>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</si>
  <si>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</si>
  <si>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</si>
  <si>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</si>
  <si>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</si>
  <si>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</si>
  <si>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</si>
  <si>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</si>
  <si>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</si>
  <si>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</si>
  <si>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</si>
  <si>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</si>
  <si>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</si>
  <si>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</si>
  <si>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</si>
  <si>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</si>
  <si>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</si>
  <si>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</si>
  <si>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</si>
  <si>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</si>
  <si>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</si>
  <si>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</si>
  <si>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</si>
  <si>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</si>
  <si>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</si>
  <si>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</si>
  <si>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</si>
  <si>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</si>
  <si>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</si>
  <si>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</si>
  <si>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</si>
  <si>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</si>
  <si>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</si>
  <si>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</si>
  <si>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</si>
  <si>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</si>
  <si>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</si>
  <si>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</si>
  <si>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</si>
  <si>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</si>
  <si>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</si>
  <si>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</si>
  <si>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</si>
  <si>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</si>
  <si>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</si>
  <si>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</si>
  <si>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</si>
  <si>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</si>
  <si>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</si>
  <si>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</si>
  <si>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</si>
  <si>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</si>
  <si>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</si>
  <si>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</si>
  <si>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</si>
  <si>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</si>
  <si>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</si>
  <si>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</si>
  <si>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</si>
  <si>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</si>
  <si>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</si>
  <si>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</si>
  <si>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</si>
  <si>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</si>
  <si>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</si>
  <si>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</si>
  <si>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</si>
  <si>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</si>
  <si>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</si>
  <si>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</si>
  <si>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</si>
  <si>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</si>
  <si>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</si>
  <si>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</si>
  <si>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</si>
  <si>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</si>
  <si>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</si>
  <si>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</si>
  <si>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</si>
  <si>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</si>
  <si>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</si>
  <si>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</si>
  <si>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</si>
  <si>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</si>
  <si>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</si>
  <si>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</si>
  <si>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</si>
  <si>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</si>
  <si>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</si>
  <si>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</si>
  <si>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</si>
  <si>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</si>
  <si>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</si>
  <si>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</si>
  <si>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</si>
  <si>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</si>
  <si>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</si>
  <si>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</si>
  <si>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</si>
  <si>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</si>
  <si>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</si>
  <si>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</si>
  <si>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</si>
  <si>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</si>
  <si>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</si>
  <si>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</si>
  <si>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</si>
  <si>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</si>
  <si>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</si>
  <si>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</si>
  <si>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</si>
  <si>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</si>
  <si>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</si>
  <si>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</si>
  <si>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</si>
  <si>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</si>
  <si>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</si>
  <si>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</si>
  <si>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</si>
  <si>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</si>
  <si>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</si>
  <si>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</si>
  <si>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</si>
  <si>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</si>
  <si>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</si>
  <si>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</si>
  <si>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</si>
  <si>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</si>
  <si>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</si>
  <si>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</si>
  <si>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</si>
  <si>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</si>
  <si>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</si>
  <si>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</si>
  <si>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</si>
  <si>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</si>
  <si>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</si>
  <si>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</si>
  <si>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</si>
  <si>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</si>
  <si>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</si>
  <si>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</si>
  <si>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</si>
  <si>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</si>
  <si>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</si>
  <si>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</si>
  <si>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</si>
  <si>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</si>
  <si>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</si>
  <si>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</si>
  <si>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</si>
  <si>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</si>
  <si>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</si>
  <si>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</si>
  <si>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</si>
  <si>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</si>
  <si>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</si>
  <si>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</si>
  <si>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</si>
  <si>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</si>
  <si>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</si>
  <si>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</si>
  <si>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</si>
  <si>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</si>
  <si>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</si>
  <si>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</si>
  <si>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</si>
  <si>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</si>
  <si>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</si>
  <si>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</si>
  <si>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</si>
  <si>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</si>
  <si>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</si>
  <si>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</si>
  <si>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</si>
  <si>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</si>
  <si>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</si>
  <si>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</si>
  <si>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</si>
  <si>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</si>
  <si>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</si>
  <si>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</si>
  <si>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</si>
  <si>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</si>
  <si>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</si>
  <si>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</si>
  <si>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</si>
  <si>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</si>
  <si>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</si>
  <si>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</si>
  <si>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</si>
  <si>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</si>
  <si>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</si>
  <si>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</si>
  <si>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</si>
  <si>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</si>
  <si>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</si>
  <si>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</si>
  <si>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</si>
  <si>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</si>
  <si>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</si>
  <si>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</si>
  <si>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</si>
  <si>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</si>
  <si>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</si>
  <si>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</si>
  <si>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</si>
  <si>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</si>
  <si>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</si>
  <si>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</si>
  <si>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</si>
  <si>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</si>
  <si>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</si>
  <si>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</si>
  <si>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</si>
  <si>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</si>
  <si>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</si>
  <si>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</si>
  <si>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</si>
  <si>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</si>
  <si>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</si>
  <si>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</si>
  <si>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</si>
  <si>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</si>
  <si>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</si>
  <si>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</si>
  <si>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</si>
  <si>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</si>
  <si>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</si>
  <si>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</si>
  <si>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</si>
  <si>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</si>
  <si>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</si>
  <si>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</si>
  <si>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</si>
  <si>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</si>
  <si>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</si>
  <si>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</si>
  <si>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</si>
  <si>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</si>
  <si>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</si>
  <si>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</si>
  <si>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</si>
  <si>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</si>
  <si>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</si>
  <si>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</si>
  <si>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</si>
  <si>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</si>
  <si>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</si>
  <si>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</si>
  <si>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</si>
  <si>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</si>
  <si>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</si>
  <si>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</si>
  <si>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</si>
  <si>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</si>
  <si>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</si>
  <si>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</si>
  <si>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</si>
  <si>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</si>
  <si>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</si>
  <si>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</si>
  <si>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</si>
  <si>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</si>
  <si>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</si>
  <si>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</si>
  <si>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</si>
  <si>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</si>
  <si>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</si>
  <si>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</si>
  <si>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</si>
  <si>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</si>
  <si>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</si>
  <si>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</si>
  <si>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</si>
  <si>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</si>
  <si>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</si>
  <si>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</si>
  <si>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</si>
  <si>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</si>
  <si>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</si>
  <si>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</si>
  <si>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</si>
  <si>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</si>
  <si>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</si>
  <si>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</si>
  <si>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</si>
  <si>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</si>
  <si>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</si>
  <si>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</si>
  <si>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</si>
  <si>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</si>
  <si>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</si>
  <si>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</si>
  <si>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</si>
  <si>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</si>
  <si>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</si>
  <si>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</si>
  <si>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</si>
  <si>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</si>
  <si>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</si>
  <si>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</si>
  <si>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</si>
  <si>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</si>
  <si>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</si>
  <si>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</si>
  <si>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</si>
  <si>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</si>
  <si>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</si>
  <si>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</si>
  <si>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</si>
  <si>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</si>
  <si>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</si>
  <si>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</si>
  <si>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</si>
  <si>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</si>
  <si>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</si>
  <si>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</si>
  <si>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</si>
  <si>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</si>
  <si>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</si>
  <si>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</si>
  <si>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</si>
  <si>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</si>
  <si>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</si>
  <si>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</si>
  <si>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</si>
  <si>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</si>
  <si>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</si>
  <si>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</si>
  <si>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</si>
  <si>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</si>
  <si>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</si>
  <si>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</si>
  <si>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</si>
  <si>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</si>
  <si>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</si>
  <si>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</si>
  <si>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</si>
  <si>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</si>
  <si>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</si>
  <si>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</si>
  <si>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</si>
  <si>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</si>
  <si>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</si>
  <si>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</si>
  <si>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</si>
  <si>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</si>
  <si>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</si>
  <si>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</si>
  <si>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</si>
  <si>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</si>
  <si>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</si>
  <si>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</si>
  <si>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</si>
  <si>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</si>
  <si>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</si>
  <si>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</si>
  <si>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</si>
  <si>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</si>
  <si>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</si>
  <si>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</si>
  <si>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</si>
  <si>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</si>
  <si>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</si>
  <si>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</si>
  <si>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</si>
  <si>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</si>
  <si>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</si>
  <si>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</si>
  <si>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</si>
  <si>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</si>
  <si>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</si>
  <si>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</si>
  <si>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</si>
  <si>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</si>
  <si>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</si>
  <si>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</si>
  <si>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</si>
  <si>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</si>
  <si>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</si>
  <si>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</si>
  <si>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</si>
  <si>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</si>
  <si>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</si>
  <si>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</si>
  <si>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</si>
  <si>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</si>
  <si>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</si>
  <si>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</si>
  <si>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</si>
  <si>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</si>
  <si>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</si>
  <si>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</si>
  <si>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</si>
  <si>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</si>
  <si>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</si>
  <si>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</si>
  <si>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</si>
  <si>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</si>
  <si>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</si>
  <si>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</si>
  <si>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</si>
  <si>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</si>
  <si>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</si>
  <si>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</si>
  <si>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</si>
  <si>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</si>
  <si>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</si>
  <si>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</si>
  <si>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</si>
  <si>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</si>
  <si>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</si>
  <si>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</si>
  <si>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</si>
  <si>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</si>
  <si>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</si>
  <si>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</si>
  <si>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</si>
  <si>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</si>
  <si>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</si>
  <si>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</si>
  <si>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</si>
  <si>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</si>
  <si>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</si>
  <si>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</si>
  <si>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</si>
  <si>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</si>
  <si>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</si>
  <si>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</si>
  <si>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</si>
  <si>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</si>
  <si>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</si>
  <si>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</si>
  <si>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</si>
  <si>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</si>
  <si>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</si>
  <si>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</si>
  <si>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</si>
  <si>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</si>
  <si>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</si>
  <si>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</si>
  <si>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</si>
  <si>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</si>
  <si>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</si>
  <si>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</si>
  <si>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</si>
  <si>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</si>
  <si>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</si>
  <si>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</si>
  <si>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</si>
  <si>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</si>
  <si>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</si>
  <si>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</si>
  <si>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</si>
  <si>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</si>
  <si>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LLFC/DUoS Tariff Id</t>
  </si>
  <si>
    <t>New Import 82</t>
  </si>
  <si>
    <t>Tuckey Farm PV</t>
  </si>
  <si>
    <t>New Import 83</t>
  </si>
  <si>
    <t>Vauls Farm PV</t>
  </si>
  <si>
    <t>New Import 84</t>
  </si>
  <si>
    <t>Vicarage Farm</t>
  </si>
  <si>
    <t>New Import 85</t>
  </si>
  <si>
    <t>Washdyke Farm</t>
  </si>
  <si>
    <t>New Import 86</t>
  </si>
  <si>
    <t>Watling Street</t>
  </si>
  <si>
    <t>New Import 87</t>
  </si>
  <si>
    <t>Whaley Solar</t>
  </si>
  <si>
    <t>New Import 88</t>
  </si>
  <si>
    <t>Winkburn Estate BESS</t>
  </si>
  <si>
    <t>New Import 89</t>
  </si>
  <si>
    <t>Winkburn Solar</t>
  </si>
  <si>
    <t>New Import 91</t>
  </si>
  <si>
    <t>Wistow Lodge PV, Leicester Road</t>
  </si>
  <si>
    <t>New Import 92</t>
  </si>
  <si>
    <t>Wood Lodge Farm</t>
  </si>
  <si>
    <t>New Import 81</t>
  </si>
  <si>
    <t>Tolldish Hall PV</t>
  </si>
  <si>
    <t>Open LLFCs/ DUoS Tariff IDs</t>
  </si>
  <si>
    <t>Submitted</t>
  </si>
  <si>
    <t>B01 , B61 , B31</t>
  </si>
  <si>
    <t>B03 , B63 , B33</t>
  </si>
  <si>
    <t>B04 , B64 , B34</t>
  </si>
  <si>
    <t>11B , 61B , 1B1 , 6B1 , 3B1</t>
  </si>
  <si>
    <t>12B , 62B , 1B2 , 6B2 , 3B2</t>
  </si>
  <si>
    <t>13B , 63B , 1B3 , 6B3 , 3B3</t>
  </si>
  <si>
    <t>14B , 64B , 1B4 , 6B4 , 3B4</t>
  </si>
  <si>
    <t>B06 , B66 , B36</t>
  </si>
  <si>
    <t>B26 , B86 , B56</t>
  </si>
  <si>
    <t xml:space="preserve">21B , 71B </t>
  </si>
  <si>
    <t xml:space="preserve">22B , 72B </t>
  </si>
  <si>
    <t xml:space="preserve">23B , 73B </t>
  </si>
  <si>
    <t xml:space="preserve">24B , 74B </t>
  </si>
  <si>
    <t>B85 , B55</t>
  </si>
  <si>
    <t xml:space="preserve">Y1B </t>
  </si>
  <si>
    <t xml:space="preserve">Y2B </t>
  </si>
  <si>
    <t xml:space="preserve">Y3B </t>
  </si>
  <si>
    <t xml:space="preserve">Y4B </t>
  </si>
  <si>
    <t>B84 , B54</t>
  </si>
  <si>
    <t xml:space="preserve">81B </t>
  </si>
  <si>
    <t xml:space="preserve">82B </t>
  </si>
  <si>
    <t xml:space="preserve">83B </t>
  </si>
  <si>
    <t xml:space="preserve">84B </t>
  </si>
  <si>
    <t>B11 , B71 , B41</t>
  </si>
  <si>
    <t>BL1 , BE1 , BH1</t>
  </si>
  <si>
    <t>BL3 , BE3 , BH3</t>
  </si>
  <si>
    <t>BE5 , BH5</t>
  </si>
  <si>
    <t>BE8 , BH8</t>
  </si>
  <si>
    <t>B01</t>
  </si>
  <si>
    <t>B03</t>
  </si>
  <si>
    <t>B04</t>
  </si>
  <si>
    <t>11B, 1B1</t>
  </si>
  <si>
    <t>12B, 1B2</t>
  </si>
  <si>
    <t>13B, 1B3</t>
  </si>
  <si>
    <t>14B, 1B4</t>
  </si>
  <si>
    <t>B06</t>
  </si>
  <si>
    <t>B26</t>
  </si>
  <si>
    <t>21B</t>
  </si>
  <si>
    <t>22B</t>
  </si>
  <si>
    <t>23B</t>
  </si>
  <si>
    <t>24B</t>
  </si>
  <si>
    <t>B11</t>
  </si>
  <si>
    <t>BL1</t>
  </si>
  <si>
    <t>BL3</t>
  </si>
  <si>
    <t>B61</t>
  </si>
  <si>
    <t>B63</t>
  </si>
  <si>
    <t>B64</t>
  </si>
  <si>
    <t>61B, 6B1</t>
  </si>
  <si>
    <t>62B, 6B2</t>
  </si>
  <si>
    <t>63B, 6B3</t>
  </si>
  <si>
    <t>64B, 6B4</t>
  </si>
  <si>
    <t>B66</t>
  </si>
  <si>
    <t>B86</t>
  </si>
  <si>
    <t>71B</t>
  </si>
  <si>
    <t>72B</t>
  </si>
  <si>
    <t>73B</t>
  </si>
  <si>
    <t>74B</t>
  </si>
  <si>
    <t>B85</t>
  </si>
  <si>
    <t>Y1B</t>
  </si>
  <si>
    <t>Y2B</t>
  </si>
  <si>
    <t>Y3B</t>
  </si>
  <si>
    <t>Y4B</t>
  </si>
  <si>
    <t>B84</t>
  </si>
  <si>
    <t>81B</t>
  </si>
  <si>
    <t>82B</t>
  </si>
  <si>
    <t>83B</t>
  </si>
  <si>
    <t>84B</t>
  </si>
  <si>
    <t>B71</t>
  </si>
  <si>
    <t>BH1</t>
  </si>
  <si>
    <t>BH3</t>
  </si>
  <si>
    <t>BH5</t>
  </si>
  <si>
    <t>BH8</t>
  </si>
  <si>
    <t>B31</t>
  </si>
  <si>
    <t>B33</t>
  </si>
  <si>
    <t>B34</t>
  </si>
  <si>
    <t>3B1</t>
  </si>
  <si>
    <t>3B2</t>
  </si>
  <si>
    <t>3B3</t>
  </si>
  <si>
    <t>3B4</t>
  </si>
  <si>
    <t>B36</t>
  </si>
  <si>
    <t>B56</t>
  </si>
  <si>
    <t>B55</t>
  </si>
  <si>
    <t>B54</t>
  </si>
  <si>
    <t>B41</t>
  </si>
  <si>
    <t>BE1</t>
  </si>
  <si>
    <t>BE3</t>
  </si>
  <si>
    <t>BE5</t>
  </si>
  <si>
    <t>BE8</t>
  </si>
  <si>
    <t>Eclipse Power Distribution Limited - GSP B</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</si>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</sst>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8" borderId="1" xfId="0" applyFont="1" applyFill="1" applyBorder="1" applyAlignment="1" applyProtection="1">
      <alignment horizontal="center"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E4" sqref="E4"/>
    </sheetView>
  </sheetViews>
  <sheetFormatPr defaultRowHeight="13.2" x14ac:dyDescent="0.25"/>
  <cols>
    <col min="1" max="1" width="70.44140625" customWidth="1"/>
    <col min="2" max="2" width="46.441406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29" t="s">
        <v>120</v>
      </c>
      <c r="B2" s="61"/>
      <c r="C2" s="61"/>
      <c r="D2" s="61"/>
      <c r="E2" s="61"/>
    </row>
    <row r="3" spans="1:8" ht="13.8" x14ac:dyDescent="0.25">
      <c r="A3" s="61"/>
      <c r="B3" s="126" t="s">
        <v>121</v>
      </c>
      <c r="C3" s="125" t="s">
        <v>124</v>
      </c>
      <c r="D3" s="125" t="s">
        <v>30</v>
      </c>
      <c r="E3" s="125" t="s">
        <v>29</v>
      </c>
    </row>
    <row r="4" spans="1:8" ht="13.8" x14ac:dyDescent="0.25">
      <c r="A4" s="62" t="s">
        <v>120</v>
      </c>
      <c r="B4" s="29" t="s">
        <v>834</v>
      </c>
      <c r="C4" s="29" t="s">
        <v>837</v>
      </c>
      <c r="D4" s="29" t="s">
        <v>838</v>
      </c>
      <c r="E4" s="29" t="s">
        <v>745</v>
      </c>
    </row>
    <row r="5" spans="1:8" x14ac:dyDescent="0.25">
      <c r="A5" s="61"/>
      <c r="B5" s="61"/>
      <c r="C5" s="61"/>
      <c r="D5" s="61"/>
      <c r="E5" s="61"/>
    </row>
    <row r="6" spans="1:8" ht="16.8" x14ac:dyDescent="0.25">
      <c r="A6" s="64" t="s">
        <v>24</v>
      </c>
      <c r="B6" s="61"/>
      <c r="C6" s="61"/>
      <c r="D6" s="61"/>
      <c r="E6" s="61"/>
    </row>
    <row r="7" spans="1:8" ht="13.8" x14ac:dyDescent="0.25">
      <c r="A7" s="65" t="s">
        <v>25</v>
      </c>
      <c r="B7" s="219" t="s">
        <v>26</v>
      </c>
      <c r="C7" s="219"/>
      <c r="D7" s="219"/>
      <c r="E7" s="219"/>
    </row>
    <row r="8" spans="1:8" ht="30" customHeight="1" x14ac:dyDescent="0.25">
      <c r="A8" s="69" t="s">
        <v>175</v>
      </c>
      <c r="B8" s="217" t="s">
        <v>164</v>
      </c>
      <c r="C8" s="217"/>
      <c r="D8" s="217"/>
      <c r="E8" s="217"/>
    </row>
    <row r="9" spans="1:8" ht="30" customHeight="1" x14ac:dyDescent="0.25">
      <c r="A9" s="69" t="s">
        <v>686</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B Licence area.</v>
      </c>
      <c r="C9" s="217"/>
      <c r="D9" s="217"/>
      <c r="E9" s="217"/>
    </row>
    <row r="10" spans="1:8" ht="30" customHeight="1" x14ac:dyDescent="0.25">
      <c r="A10" s="69" t="s">
        <v>43</v>
      </c>
      <c r="B10" s="217" t="s">
        <v>28</v>
      </c>
      <c r="C10" s="217"/>
      <c r="D10" s="217"/>
      <c r="E10" s="217"/>
    </row>
    <row r="11" spans="1:8" ht="61.5" customHeight="1" x14ac:dyDescent="0.25">
      <c r="A11" s="69" t="s">
        <v>44</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25">
      <c r="A12" s="69" t="s">
        <v>36</v>
      </c>
      <c r="B12" s="217" t="s">
        <v>138</v>
      </c>
      <c r="C12" s="217"/>
      <c r="D12" s="217"/>
      <c r="E12" s="217"/>
    </row>
    <row r="13" spans="1:8" ht="33.75" customHeight="1" x14ac:dyDescent="0.25">
      <c r="A13" s="69" t="s">
        <v>139</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B Licence area.</v>
      </c>
      <c r="C13" s="217"/>
      <c r="D13" s="217"/>
      <c r="E13" s="217"/>
    </row>
    <row r="14" spans="1:8" ht="33.75" customHeight="1" x14ac:dyDescent="0.25">
      <c r="A14" s="165" t="s">
        <v>471</v>
      </c>
      <c r="B14" s="217" t="s">
        <v>472</v>
      </c>
      <c r="C14" s="217"/>
      <c r="D14" s="217"/>
      <c r="E14" s="217"/>
    </row>
    <row r="15" spans="1:8" ht="29.25" customHeight="1" x14ac:dyDescent="0.25">
      <c r="A15" s="69" t="s">
        <v>39</v>
      </c>
      <c r="B15" s="217" t="s">
        <v>106</v>
      </c>
      <c r="C15" s="217"/>
      <c r="D15" s="217"/>
      <c r="E15" s="217"/>
    </row>
    <row r="16" spans="1:8" ht="29.25" customHeight="1" x14ac:dyDescent="0.25">
      <c r="A16" s="165" t="s">
        <v>687</v>
      </c>
      <c r="B16" s="217" t="s">
        <v>688</v>
      </c>
      <c r="C16" s="217"/>
      <c r="D16" s="217"/>
      <c r="E16" s="217"/>
    </row>
    <row r="17" spans="1:5" ht="29.25" customHeight="1" x14ac:dyDescent="0.25">
      <c r="A17" s="69" t="s">
        <v>585</v>
      </c>
      <c r="B17" s="217" t="s">
        <v>587</v>
      </c>
      <c r="C17" s="217"/>
      <c r="D17" s="217"/>
      <c r="E17" s="217"/>
    </row>
    <row r="18" spans="1:5" ht="29.25" customHeight="1" x14ac:dyDescent="0.25">
      <c r="A18" s="69" t="s">
        <v>689</v>
      </c>
      <c r="B18" s="217" t="s">
        <v>690</v>
      </c>
      <c r="C18" s="217"/>
      <c r="D18" s="217"/>
      <c r="E18" s="217"/>
    </row>
    <row r="19" spans="1:5" ht="30" customHeight="1" x14ac:dyDescent="0.25">
      <c r="A19" s="69" t="s">
        <v>80</v>
      </c>
      <c r="B19" s="217" t="s">
        <v>79</v>
      </c>
      <c r="C19" s="217"/>
      <c r="D19" s="217"/>
      <c r="E19" s="217"/>
    </row>
    <row r="20" spans="1:5" x14ac:dyDescent="0.25">
      <c r="A20" s="61"/>
      <c r="B20" s="61"/>
      <c r="C20" s="61"/>
      <c r="D20" s="61"/>
      <c r="E20" s="61"/>
    </row>
    <row r="21" spans="1:5" ht="13.8" x14ac:dyDescent="0.25">
      <c r="A21" s="66" t="s">
        <v>34</v>
      </c>
      <c r="B21" s="61"/>
      <c r="C21" s="61"/>
      <c r="D21" s="61"/>
      <c r="E21" s="61"/>
    </row>
    <row r="22" spans="1:5" ht="13.8" x14ac:dyDescent="0.25">
      <c r="A22" s="65"/>
      <c r="B22" s="218"/>
      <c r="C22" s="218"/>
      <c r="D22" s="218"/>
      <c r="E22" s="218"/>
    </row>
    <row r="23" spans="1:5" ht="32.25" customHeight="1" x14ac:dyDescent="0.25">
      <c r="A23" s="215" t="s">
        <v>63</v>
      </c>
      <c r="B23" s="216"/>
      <c r="C23" s="216"/>
      <c r="D23" s="216"/>
      <c r="E23" s="216"/>
    </row>
    <row r="24" spans="1:5" x14ac:dyDescent="0.25">
      <c r="A24" s="61"/>
      <c r="B24" s="61"/>
      <c r="C24" s="61"/>
      <c r="D24" s="61"/>
      <c r="E24" s="61"/>
    </row>
    <row r="25" spans="1:5" ht="13.8" x14ac:dyDescent="0.25">
      <c r="A25" s="67" t="s">
        <v>35</v>
      </c>
      <c r="B25" s="61"/>
      <c r="C25" s="61"/>
      <c r="D25" s="61"/>
      <c r="E25" s="61"/>
    </row>
    <row r="26" spans="1:5" ht="13.8" x14ac:dyDescent="0.25">
      <c r="A26" s="63"/>
      <c r="B26" s="218"/>
      <c r="C26" s="218"/>
      <c r="D26" s="218"/>
      <c r="E26" s="218"/>
    </row>
    <row r="27" spans="1:5" ht="28.5" customHeight="1" x14ac:dyDescent="0.25">
      <c r="A27" s="215" t="s">
        <v>45</v>
      </c>
      <c r="B27" s="216"/>
      <c r="C27" s="216"/>
      <c r="D27" s="216"/>
      <c r="E27" s="216"/>
    </row>
    <row r="28" spans="1:5" ht="28.5" customHeight="1" x14ac:dyDescent="0.25">
      <c r="A28" s="213" t="s">
        <v>119</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09375" defaultRowHeight="27.75" customHeight="1" x14ac:dyDescent="0.25"/>
  <cols>
    <col min="1" max="1" width="63.44140625" style="2" customWidth="1"/>
    <col min="2" max="2" width="19.88671875" style="3" customWidth="1"/>
    <col min="3" max="3" width="6.88671875" style="2" customWidth="1"/>
    <col min="4" max="5" width="17.5546875" style="3" customWidth="1"/>
    <col min="6" max="16384" width="9.109375" style="2"/>
  </cols>
  <sheetData>
    <row r="1" spans="1:5" ht="27.75" customHeight="1" x14ac:dyDescent="0.25">
      <c r="A1" s="13" t="s">
        <v>27</v>
      </c>
      <c r="B1" s="285"/>
      <c r="C1" s="285"/>
      <c r="D1" s="164"/>
      <c r="E1" s="164"/>
    </row>
    <row r="2" spans="1:5" ht="35.1" customHeight="1" x14ac:dyDescent="0.25">
      <c r="A2" s="245" t="str">
        <f>Overview!B4&amp; " - Effective from "&amp;Overview!D4&amp;" - "&amp;Overview!E4&amp;" Supplier of Last Resort and Eligible Bad Debt Pass-Through Costs"</f>
        <v>Eclipse Power Distribution Limited - GSP B - Effective from 1 April 2027 - Submitted Supplier of Last Resort and Eligible Bad Debt Pass-Through Costs</v>
      </c>
      <c r="B2" s="246"/>
      <c r="C2" s="246"/>
      <c r="D2" s="246"/>
      <c r="E2" s="247"/>
    </row>
    <row r="3" spans="1:5" s="71" customFormat="1" ht="21" customHeight="1" x14ac:dyDescent="0.25">
      <c r="A3" s="78"/>
      <c r="B3" s="78"/>
      <c r="C3" s="78"/>
      <c r="D3" s="78"/>
      <c r="E3" s="78"/>
    </row>
    <row r="4" spans="1:5" ht="78.75" customHeight="1" x14ac:dyDescent="0.25">
      <c r="A4" s="28" t="s">
        <v>125</v>
      </c>
      <c r="B4" s="14" t="s">
        <v>421</v>
      </c>
      <c r="C4" s="14" t="s">
        <v>31</v>
      </c>
      <c r="D4" s="14" t="s">
        <v>469</v>
      </c>
      <c r="E4" s="14" t="s">
        <v>470</v>
      </c>
    </row>
    <row r="5" spans="1:5" ht="34.5" customHeight="1" x14ac:dyDescent="0.25">
      <c r="A5" s="16" t="s">
        <v>659</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B01 , B61 , B31</v>
      </c>
      <c r="C5" s="172" t="s">
        <v>592</v>
      </c>
      <c r="D5" s="173">
        <v>0</v>
      </c>
      <c r="E5" s="173">
        <v>0</v>
      </c>
    </row>
    <row r="6" spans="1:5" ht="27.6" x14ac:dyDescent="0.25">
      <c r="A6" s="16" t="s">
        <v>606</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B04 , B64 , B34</v>
      </c>
      <c r="C6" s="157" t="s">
        <v>591</v>
      </c>
      <c r="D6" s="174"/>
      <c r="E6" s="173">
        <v>0</v>
      </c>
    </row>
    <row r="7" spans="1:5" ht="27.6" x14ac:dyDescent="0.25">
      <c r="A7" s="16" t="s">
        <v>607</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11B , 61B , 1B1 , 6B1 , 3B1</v>
      </c>
      <c r="C7" s="157" t="s">
        <v>591</v>
      </c>
      <c r="D7" s="174"/>
      <c r="E7" s="173">
        <v>0</v>
      </c>
    </row>
    <row r="8" spans="1:5" ht="27.6" x14ac:dyDescent="0.25">
      <c r="A8" s="16" t="s">
        <v>608</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12B , 62B , 1B2 , 6B2 , 3B2</v>
      </c>
      <c r="C8" s="157" t="s">
        <v>591</v>
      </c>
      <c r="D8" s="174"/>
      <c r="E8" s="173">
        <v>0</v>
      </c>
    </row>
    <row r="9" spans="1:5" ht="27.6" x14ac:dyDescent="0.25">
      <c r="A9" s="16" t="s">
        <v>609</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13B , 63B , 1B3 , 6B3 , 3B3</v>
      </c>
      <c r="C9" s="157" t="s">
        <v>591</v>
      </c>
      <c r="D9" s="174"/>
      <c r="E9" s="173">
        <v>0</v>
      </c>
    </row>
    <row r="10" spans="1:5" ht="27.6" x14ac:dyDescent="0.25">
      <c r="A10" s="16" t="s">
        <v>610</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14B , 64B , 1B4 , 6B4 , 3B4</v>
      </c>
      <c r="C10" s="157" t="s">
        <v>591</v>
      </c>
      <c r="D10" s="174"/>
      <c r="E10" s="173">
        <v>0</v>
      </c>
    </row>
    <row r="11" spans="1:5" ht="24.9" customHeight="1" x14ac:dyDescent="0.25">
      <c r="A11" s="158" t="s">
        <v>474</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B26 , B86 , B56</v>
      </c>
      <c r="C11" s="157">
        <v>0</v>
      </c>
      <c r="D11" s="174"/>
      <c r="E11" s="173">
        <v>0</v>
      </c>
    </row>
    <row r="12" spans="1:5" ht="24.9" customHeight="1" x14ac:dyDescent="0.25">
      <c r="A12" s="158" t="s">
        <v>475</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21B , 71B </v>
      </c>
      <c r="C12" s="157">
        <v>0</v>
      </c>
      <c r="D12" s="174"/>
      <c r="E12" s="173">
        <v>0</v>
      </c>
    </row>
    <row r="13" spans="1:5" ht="24.9" customHeight="1" x14ac:dyDescent="0.25">
      <c r="A13" s="158" t="s">
        <v>476</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22B , 72B </v>
      </c>
      <c r="C13" s="157">
        <v>0</v>
      </c>
      <c r="D13" s="174"/>
      <c r="E13" s="173">
        <v>0</v>
      </c>
    </row>
    <row r="14" spans="1:5" ht="24.9" customHeight="1" x14ac:dyDescent="0.25">
      <c r="A14" s="158" t="s">
        <v>477</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23B , 73B </v>
      </c>
      <c r="C14" s="157">
        <v>0</v>
      </c>
      <c r="D14" s="174"/>
      <c r="E14" s="173">
        <v>0</v>
      </c>
    </row>
    <row r="15" spans="1:5" ht="24.9" customHeight="1" x14ac:dyDescent="0.25">
      <c r="A15" s="161" t="s">
        <v>478</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24B , 74B </v>
      </c>
      <c r="C15" s="157">
        <v>0</v>
      </c>
      <c r="D15" s="174"/>
      <c r="E15" s="173">
        <v>0</v>
      </c>
    </row>
    <row r="16" spans="1:5" ht="24.9" customHeight="1" x14ac:dyDescent="0.25">
      <c r="A16" s="161" t="s">
        <v>479</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B85 , B55</v>
      </c>
      <c r="C16" s="157">
        <v>0</v>
      </c>
      <c r="D16" s="174"/>
      <c r="E16" s="173">
        <v>0</v>
      </c>
    </row>
    <row r="17" spans="1:5" ht="24.9" customHeight="1" x14ac:dyDescent="0.25">
      <c r="A17" s="161" t="s">
        <v>480</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Y1B </v>
      </c>
      <c r="C17" s="157">
        <v>0</v>
      </c>
      <c r="D17" s="174"/>
      <c r="E17" s="173">
        <v>0</v>
      </c>
    </row>
    <row r="18" spans="1:5" ht="24.9" customHeight="1" x14ac:dyDescent="0.25">
      <c r="A18" s="161" t="s">
        <v>481</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Y2B </v>
      </c>
      <c r="C18" s="157">
        <v>0</v>
      </c>
      <c r="D18" s="174"/>
      <c r="E18" s="173">
        <v>0</v>
      </c>
    </row>
    <row r="19" spans="1:5" ht="24.9" customHeight="1" x14ac:dyDescent="0.25">
      <c r="A19" s="161" t="s">
        <v>482</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Y3B </v>
      </c>
      <c r="C19" s="157">
        <v>0</v>
      </c>
      <c r="D19" s="174"/>
      <c r="E19" s="173">
        <v>0</v>
      </c>
    </row>
    <row r="20" spans="1:5" ht="24.9" customHeight="1" x14ac:dyDescent="0.25">
      <c r="A20" s="161" t="s">
        <v>483</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Y4B </v>
      </c>
      <c r="C20" s="157">
        <v>0</v>
      </c>
      <c r="D20" s="174"/>
      <c r="E20" s="173">
        <v>0</v>
      </c>
    </row>
    <row r="21" spans="1:5" ht="24.9" customHeight="1" x14ac:dyDescent="0.25">
      <c r="A21" s="161" t="s">
        <v>484</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B84 , B54</v>
      </c>
      <c r="C21" s="157">
        <v>0</v>
      </c>
      <c r="D21" s="174"/>
      <c r="E21" s="173">
        <v>0</v>
      </c>
    </row>
    <row r="22" spans="1:5" ht="24.9" customHeight="1" x14ac:dyDescent="0.25">
      <c r="A22" s="161" t="s">
        <v>485</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81B </v>
      </c>
      <c r="C22" s="157">
        <v>0</v>
      </c>
      <c r="D22" s="174"/>
      <c r="E22" s="173">
        <v>0</v>
      </c>
    </row>
    <row r="23" spans="1:5" ht="24.9" customHeight="1" x14ac:dyDescent="0.25">
      <c r="A23" s="158" t="s">
        <v>486</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82B </v>
      </c>
      <c r="C23" s="157">
        <v>0</v>
      </c>
      <c r="D23" s="174"/>
      <c r="E23" s="173">
        <v>0</v>
      </c>
    </row>
    <row r="24" spans="1:5" ht="24.9" customHeight="1" x14ac:dyDescent="0.25">
      <c r="A24" s="158" t="s">
        <v>487</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83B </v>
      </c>
      <c r="C24" s="157">
        <v>0</v>
      </c>
      <c r="D24" s="174"/>
      <c r="E24" s="173">
        <v>0</v>
      </c>
    </row>
    <row r="25" spans="1:5" ht="24.9" customHeight="1" x14ac:dyDescent="0.25">
      <c r="A25" s="158" t="s">
        <v>488</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84B </v>
      </c>
      <c r="C25" s="157">
        <v>0</v>
      </c>
      <c r="D25" s="174"/>
      <c r="E25" s="173">
        <v>0</v>
      </c>
    </row>
    <row r="26" spans="1:5" ht="24.9" customHeight="1" x14ac:dyDescent="0.25">
      <c r="A26" s="158" t="s">
        <v>611</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v>
      </c>
      <c r="C26" s="172" t="s">
        <v>592</v>
      </c>
      <c r="D26" s="173">
        <v>0</v>
      </c>
      <c r="E26" s="173">
        <v>0</v>
      </c>
    </row>
    <row r="27" spans="1:5" ht="24.9" customHeight="1" x14ac:dyDescent="0.25">
      <c r="A27" s="158" t="s">
        <v>612</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B04</v>
      </c>
      <c r="C27" s="157" t="s">
        <v>591</v>
      </c>
      <c r="D27" s="174"/>
      <c r="E27" s="173">
        <v>0</v>
      </c>
    </row>
    <row r="28" spans="1:5" ht="24.9" customHeight="1" x14ac:dyDescent="0.25">
      <c r="A28" s="158" t="s">
        <v>613</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11B, 1B1</v>
      </c>
      <c r="C28" s="157" t="s">
        <v>591</v>
      </c>
      <c r="D28" s="174"/>
      <c r="E28" s="173">
        <v>0</v>
      </c>
    </row>
    <row r="29" spans="1:5" ht="24.9" customHeight="1" x14ac:dyDescent="0.25">
      <c r="A29" s="158" t="s">
        <v>614</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12B, 1B2</v>
      </c>
      <c r="C29" s="157" t="s">
        <v>591</v>
      </c>
      <c r="D29" s="174"/>
      <c r="E29" s="173">
        <v>0</v>
      </c>
    </row>
    <row r="30" spans="1:5" ht="24.9" customHeight="1" x14ac:dyDescent="0.25">
      <c r="A30" s="158" t="s">
        <v>615</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13B, 1B3</v>
      </c>
      <c r="C30" s="157" t="s">
        <v>591</v>
      </c>
      <c r="D30" s="174"/>
      <c r="E30" s="173">
        <v>0</v>
      </c>
    </row>
    <row r="31" spans="1:5" ht="24.9" customHeight="1" x14ac:dyDescent="0.25">
      <c r="A31" s="158" t="s">
        <v>616</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14B, 1B4</v>
      </c>
      <c r="C31" s="157" t="s">
        <v>591</v>
      </c>
      <c r="D31" s="174"/>
      <c r="E31" s="173">
        <v>0</v>
      </c>
    </row>
    <row r="32" spans="1:5" ht="24.9" customHeight="1" x14ac:dyDescent="0.25">
      <c r="A32" s="158" t="s">
        <v>489</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B26</v>
      </c>
      <c r="C32" s="157">
        <v>0</v>
      </c>
      <c r="D32" s="174"/>
      <c r="E32" s="173">
        <v>0</v>
      </c>
    </row>
    <row r="33" spans="1:5" ht="24.9" customHeight="1" x14ac:dyDescent="0.25">
      <c r="A33" s="158" t="s">
        <v>490</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21B</v>
      </c>
      <c r="C33" s="157">
        <v>0</v>
      </c>
      <c r="D33" s="174"/>
      <c r="E33" s="173">
        <v>0</v>
      </c>
    </row>
    <row r="34" spans="1:5" ht="24.9" customHeight="1" x14ac:dyDescent="0.25">
      <c r="A34" s="158" t="s">
        <v>491</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22B</v>
      </c>
      <c r="C34" s="157">
        <v>0</v>
      </c>
      <c r="D34" s="174"/>
      <c r="E34" s="173">
        <v>0</v>
      </c>
    </row>
    <row r="35" spans="1:5" ht="24.9" customHeight="1" x14ac:dyDescent="0.25">
      <c r="A35" s="158" t="s">
        <v>492</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23B</v>
      </c>
      <c r="C35" s="157">
        <v>0</v>
      </c>
      <c r="D35" s="174"/>
      <c r="E35" s="173">
        <v>0</v>
      </c>
    </row>
    <row r="36" spans="1:5" ht="24.9" customHeight="1" x14ac:dyDescent="0.25">
      <c r="A36" s="158" t="s">
        <v>493</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24B</v>
      </c>
      <c r="C36" s="157">
        <v>0</v>
      </c>
      <c r="D36" s="174"/>
      <c r="E36" s="173">
        <v>0</v>
      </c>
    </row>
    <row r="37" spans="1:5" ht="24.9" customHeight="1" x14ac:dyDescent="0.25">
      <c r="A37" s="161" t="s">
        <v>617</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B61</v>
      </c>
      <c r="C37" s="172" t="s">
        <v>592</v>
      </c>
      <c r="D37" s="173">
        <v>0</v>
      </c>
      <c r="E37" s="173">
        <v>0</v>
      </c>
    </row>
    <row r="38" spans="1:5" ht="24.9" customHeight="1" x14ac:dyDescent="0.25">
      <c r="A38" s="158" t="s">
        <v>618</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B64</v>
      </c>
      <c r="C38" s="157" t="s">
        <v>591</v>
      </c>
      <c r="D38" s="174"/>
      <c r="E38" s="173">
        <v>0</v>
      </c>
    </row>
    <row r="39" spans="1:5" ht="24.9" customHeight="1" x14ac:dyDescent="0.25">
      <c r="A39" s="158" t="s">
        <v>619</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61B, 6B1</v>
      </c>
      <c r="C39" s="157" t="s">
        <v>591</v>
      </c>
      <c r="D39" s="174"/>
      <c r="E39" s="173">
        <v>0</v>
      </c>
    </row>
    <row r="40" spans="1:5" ht="24.9" customHeight="1" x14ac:dyDescent="0.25">
      <c r="A40" s="158" t="s">
        <v>620</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62B, 6B2</v>
      </c>
      <c r="C40" s="157" t="s">
        <v>591</v>
      </c>
      <c r="D40" s="174"/>
      <c r="E40" s="173">
        <v>0</v>
      </c>
    </row>
    <row r="41" spans="1:5" ht="24.9" customHeight="1" x14ac:dyDescent="0.25">
      <c r="A41" s="158" t="s">
        <v>621</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63B, 6B3</v>
      </c>
      <c r="C41" s="157" t="s">
        <v>591</v>
      </c>
      <c r="D41" s="174"/>
      <c r="E41" s="173">
        <v>0</v>
      </c>
    </row>
    <row r="42" spans="1:5" ht="24.9" customHeight="1" x14ac:dyDescent="0.25">
      <c r="A42" s="158" t="s">
        <v>622</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64B, 6B4</v>
      </c>
      <c r="C42" s="157" t="s">
        <v>591</v>
      </c>
      <c r="D42" s="174"/>
      <c r="E42" s="173">
        <v>0</v>
      </c>
    </row>
    <row r="43" spans="1:5" ht="24.9" customHeight="1" x14ac:dyDescent="0.25">
      <c r="A43" s="158" t="s">
        <v>495</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B86</v>
      </c>
      <c r="C43" s="157">
        <v>0</v>
      </c>
      <c r="D43" s="174"/>
      <c r="E43" s="173">
        <v>0</v>
      </c>
    </row>
    <row r="44" spans="1:5" ht="24.9" customHeight="1" x14ac:dyDescent="0.25">
      <c r="A44" s="158" t="s">
        <v>496</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71B</v>
      </c>
      <c r="C44" s="157">
        <v>0</v>
      </c>
      <c r="D44" s="174"/>
      <c r="E44" s="173">
        <v>0</v>
      </c>
    </row>
    <row r="45" spans="1:5" ht="24.9" customHeight="1" x14ac:dyDescent="0.25">
      <c r="A45" s="158" t="s">
        <v>497</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72B</v>
      </c>
      <c r="C45" s="157">
        <v>0</v>
      </c>
      <c r="D45" s="174"/>
      <c r="E45" s="173">
        <v>0</v>
      </c>
    </row>
    <row r="46" spans="1:5" ht="24.9" customHeight="1" x14ac:dyDescent="0.25">
      <c r="A46" s="158" t="s">
        <v>498</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73B</v>
      </c>
      <c r="C46" s="157">
        <v>0</v>
      </c>
      <c r="D46" s="174"/>
      <c r="E46" s="173">
        <v>0</v>
      </c>
    </row>
    <row r="47" spans="1:5" ht="24.9" customHeight="1" x14ac:dyDescent="0.25">
      <c r="A47" s="158" t="s">
        <v>499</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74B</v>
      </c>
      <c r="C47" s="157">
        <v>0</v>
      </c>
      <c r="D47" s="174"/>
      <c r="E47" s="173">
        <v>0</v>
      </c>
    </row>
    <row r="48" spans="1:5" ht="24.9" customHeight="1" x14ac:dyDescent="0.25">
      <c r="A48" s="158" t="s">
        <v>500</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B85</v>
      </c>
      <c r="C48" s="157">
        <v>0</v>
      </c>
      <c r="D48" s="174"/>
      <c r="E48" s="173">
        <v>0</v>
      </c>
    </row>
    <row r="49" spans="1:5" ht="24.9" customHeight="1" x14ac:dyDescent="0.25">
      <c r="A49" s="158" t="s">
        <v>501</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Y1B</v>
      </c>
      <c r="C49" s="157">
        <v>0</v>
      </c>
      <c r="D49" s="174"/>
      <c r="E49" s="173">
        <v>0</v>
      </c>
    </row>
    <row r="50" spans="1:5" ht="24.9" customHeight="1" x14ac:dyDescent="0.25">
      <c r="A50" s="158" t="s">
        <v>502</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Y2B</v>
      </c>
      <c r="C50" s="157">
        <v>0</v>
      </c>
      <c r="D50" s="174"/>
      <c r="E50" s="173">
        <v>0</v>
      </c>
    </row>
    <row r="51" spans="1:5" ht="24.9" customHeight="1" x14ac:dyDescent="0.25">
      <c r="A51" s="158" t="s">
        <v>503</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Y3B</v>
      </c>
      <c r="C51" s="157">
        <v>0</v>
      </c>
      <c r="D51" s="174"/>
      <c r="E51" s="173">
        <v>0</v>
      </c>
    </row>
    <row r="52" spans="1:5" ht="24.9" customHeight="1" x14ac:dyDescent="0.25">
      <c r="A52" s="158" t="s">
        <v>504</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Y4B</v>
      </c>
      <c r="C52" s="157">
        <v>0</v>
      </c>
      <c r="D52" s="174"/>
      <c r="E52" s="173">
        <v>0</v>
      </c>
    </row>
    <row r="53" spans="1:5" ht="24.9" customHeight="1" x14ac:dyDescent="0.25">
      <c r="A53" s="158" t="s">
        <v>505</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B84</v>
      </c>
      <c r="C53" s="157">
        <v>0</v>
      </c>
      <c r="D53" s="174"/>
      <c r="E53" s="173">
        <v>0</v>
      </c>
    </row>
    <row r="54" spans="1:5" ht="24.9" customHeight="1" x14ac:dyDescent="0.25">
      <c r="A54" s="158" t="s">
        <v>506</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81B</v>
      </c>
      <c r="C54" s="157">
        <v>0</v>
      </c>
      <c r="D54" s="174"/>
      <c r="E54" s="173">
        <v>0</v>
      </c>
    </row>
    <row r="55" spans="1:5" ht="24.9" customHeight="1" x14ac:dyDescent="0.25">
      <c r="A55" s="158" t="s">
        <v>507</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82B</v>
      </c>
      <c r="C55" s="157">
        <v>0</v>
      </c>
      <c r="D55" s="174"/>
      <c r="E55" s="173">
        <v>0</v>
      </c>
    </row>
    <row r="56" spans="1:5" ht="24.9" customHeight="1" x14ac:dyDescent="0.25">
      <c r="A56" s="158" t="s">
        <v>508</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83B</v>
      </c>
      <c r="C56" s="157">
        <v>0</v>
      </c>
      <c r="D56" s="174"/>
      <c r="E56" s="173">
        <v>0</v>
      </c>
    </row>
    <row r="57" spans="1:5" ht="24.9" customHeight="1" x14ac:dyDescent="0.25">
      <c r="A57" s="158" t="s">
        <v>509</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84B</v>
      </c>
      <c r="C57" s="157">
        <v>0</v>
      </c>
      <c r="D57" s="174"/>
      <c r="E57" s="173">
        <v>0</v>
      </c>
    </row>
    <row r="58" spans="1:5" ht="24.9" customHeight="1" x14ac:dyDescent="0.25">
      <c r="A58" s="158" t="s">
        <v>623</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592</v>
      </c>
      <c r="D58" s="173">
        <v>0</v>
      </c>
      <c r="E58" s="173">
        <v>0</v>
      </c>
    </row>
    <row r="59" spans="1:5" ht="24.9" customHeight="1" x14ac:dyDescent="0.25">
      <c r="A59" s="158" t="s">
        <v>624</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591</v>
      </c>
      <c r="D59" s="174"/>
      <c r="E59" s="173">
        <v>0</v>
      </c>
    </row>
    <row r="60" spans="1:5" ht="24.9" customHeight="1" x14ac:dyDescent="0.25">
      <c r="A60" s="158" t="s">
        <v>625</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591</v>
      </c>
      <c r="D60" s="174"/>
      <c r="E60" s="173">
        <v>0</v>
      </c>
    </row>
    <row r="61" spans="1:5" ht="24.9" customHeight="1" x14ac:dyDescent="0.25">
      <c r="A61" s="158" t="s">
        <v>626</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591</v>
      </c>
      <c r="D61" s="174"/>
      <c r="E61" s="173">
        <v>0</v>
      </c>
    </row>
    <row r="62" spans="1:5" ht="24.9" customHeight="1" x14ac:dyDescent="0.25">
      <c r="A62" s="158" t="s">
        <v>627</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591</v>
      </c>
      <c r="D62" s="174"/>
      <c r="E62" s="173">
        <v>0</v>
      </c>
    </row>
    <row r="63" spans="1:5" ht="24.9" customHeight="1" x14ac:dyDescent="0.25">
      <c r="A63" s="158" t="s">
        <v>628</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591</v>
      </c>
      <c r="D63" s="174"/>
      <c r="E63" s="173">
        <v>0</v>
      </c>
    </row>
    <row r="64" spans="1:5" ht="24.9" customHeight="1" x14ac:dyDescent="0.25">
      <c r="A64" s="158" t="s">
        <v>570</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 customHeight="1" x14ac:dyDescent="0.25">
      <c r="A65" s="158" t="s">
        <v>571</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 customHeight="1" x14ac:dyDescent="0.25">
      <c r="A66" s="158" t="s">
        <v>572</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 customHeight="1" x14ac:dyDescent="0.25">
      <c r="A67" s="158" t="s">
        <v>573</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 customHeight="1" x14ac:dyDescent="0.25">
      <c r="A68" s="158" t="s">
        <v>574</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 customHeight="1" x14ac:dyDescent="0.25">
      <c r="A69" s="158" t="s">
        <v>575</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 customHeight="1" x14ac:dyDescent="0.25">
      <c r="A70" s="158" t="s">
        <v>576</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 customHeight="1" x14ac:dyDescent="0.25">
      <c r="A71" s="158" t="s">
        <v>577</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 customHeight="1" x14ac:dyDescent="0.25">
      <c r="A72" s="158" t="s">
        <v>578</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 customHeight="1" x14ac:dyDescent="0.25">
      <c r="A73" s="158" t="s">
        <v>579</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 customHeight="1" x14ac:dyDescent="0.25">
      <c r="A74" s="158" t="s">
        <v>580</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 customHeight="1" x14ac:dyDescent="0.25">
      <c r="A75" s="158" t="s">
        <v>581</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 customHeight="1" x14ac:dyDescent="0.25">
      <c r="A76" s="158" t="s">
        <v>582</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 customHeight="1" x14ac:dyDescent="0.25">
      <c r="A77" s="158" t="s">
        <v>583</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 customHeight="1" x14ac:dyDescent="0.25">
      <c r="A78" s="158" t="s">
        <v>584</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 customHeight="1" x14ac:dyDescent="0.25">
      <c r="A79" s="158" t="s">
        <v>629</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B31</v>
      </c>
      <c r="C79" s="172" t="s">
        <v>592</v>
      </c>
      <c r="D79" s="173">
        <v>0</v>
      </c>
      <c r="E79" s="173">
        <v>0</v>
      </c>
    </row>
    <row r="80" spans="1:5" ht="24.9" customHeight="1" x14ac:dyDescent="0.25">
      <c r="A80" s="158" t="s">
        <v>630</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B34</v>
      </c>
      <c r="C80" s="157" t="s">
        <v>591</v>
      </c>
      <c r="D80" s="174"/>
      <c r="E80" s="173">
        <v>0</v>
      </c>
    </row>
    <row r="81" spans="1:5" ht="24.9" customHeight="1" x14ac:dyDescent="0.25">
      <c r="A81" s="158" t="s">
        <v>631</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3B1</v>
      </c>
      <c r="C81" s="157" t="s">
        <v>591</v>
      </c>
      <c r="D81" s="174"/>
      <c r="E81" s="173">
        <v>0</v>
      </c>
    </row>
    <row r="82" spans="1:5" ht="24.9" customHeight="1" x14ac:dyDescent="0.25">
      <c r="A82" s="158" t="s">
        <v>632</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3B2</v>
      </c>
      <c r="C82" s="157" t="s">
        <v>591</v>
      </c>
      <c r="D82" s="174"/>
      <c r="E82" s="173">
        <v>0</v>
      </c>
    </row>
    <row r="83" spans="1:5" ht="24.9" customHeight="1" x14ac:dyDescent="0.25">
      <c r="A83" s="158" t="s">
        <v>633</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3B3</v>
      </c>
      <c r="C83" s="157" t="s">
        <v>591</v>
      </c>
      <c r="D83" s="174"/>
      <c r="E83" s="173">
        <v>0</v>
      </c>
    </row>
    <row r="84" spans="1:5" ht="24.9" customHeight="1" x14ac:dyDescent="0.25">
      <c r="A84" s="158" t="s">
        <v>634</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3B4</v>
      </c>
      <c r="C84" s="157" t="s">
        <v>591</v>
      </c>
      <c r="D84" s="174"/>
      <c r="E84" s="173">
        <v>0</v>
      </c>
    </row>
    <row r="85" spans="1:5" ht="24.9" customHeight="1" x14ac:dyDescent="0.25">
      <c r="A85" s="158" t="s">
        <v>555</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B56</v>
      </c>
      <c r="C85" s="157">
        <v>0</v>
      </c>
      <c r="D85" s="174"/>
      <c r="E85" s="173">
        <v>0</v>
      </c>
    </row>
    <row r="86" spans="1:5" ht="24.9" customHeight="1" x14ac:dyDescent="0.25">
      <c r="A86" s="158" t="s">
        <v>556</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 customHeight="1" x14ac:dyDescent="0.25">
      <c r="A87" s="158" t="s">
        <v>557</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 customHeight="1" x14ac:dyDescent="0.25">
      <c r="A88" s="158" t="s">
        <v>558</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 customHeight="1" x14ac:dyDescent="0.25">
      <c r="A89" s="158" t="s">
        <v>559</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 customHeight="1" x14ac:dyDescent="0.25">
      <c r="A90" s="158" t="s">
        <v>560</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B55</v>
      </c>
      <c r="C90" s="157">
        <v>0</v>
      </c>
      <c r="D90" s="174"/>
      <c r="E90" s="173">
        <v>0</v>
      </c>
    </row>
    <row r="91" spans="1:5" ht="24.9" customHeight="1" x14ac:dyDescent="0.25">
      <c r="A91" s="158" t="s">
        <v>561</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 customHeight="1" x14ac:dyDescent="0.25">
      <c r="A92" s="158" t="s">
        <v>562</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 customHeight="1" x14ac:dyDescent="0.25">
      <c r="A93" s="158" t="s">
        <v>563</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 customHeight="1" x14ac:dyDescent="0.25">
      <c r="A94" s="158" t="s">
        <v>564</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 customHeight="1" x14ac:dyDescent="0.25">
      <c r="A95" s="158" t="s">
        <v>565</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B54</v>
      </c>
      <c r="C95" s="157">
        <v>0</v>
      </c>
      <c r="D95" s="174"/>
      <c r="E95" s="173">
        <v>0</v>
      </c>
    </row>
    <row r="96" spans="1:5" ht="24.9" customHeight="1" x14ac:dyDescent="0.25">
      <c r="A96" s="158" t="s">
        <v>566</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 customHeight="1" x14ac:dyDescent="0.25">
      <c r="A97" s="158" t="s">
        <v>567</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 customHeight="1" x14ac:dyDescent="0.25">
      <c r="A98" s="158" t="s">
        <v>568</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 customHeight="1" x14ac:dyDescent="0.25">
      <c r="A99" s="158" t="s">
        <v>569</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 customHeight="1" x14ac:dyDescent="0.25">
      <c r="A100" s="158" t="s">
        <v>635</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592</v>
      </c>
      <c r="D100" s="173">
        <v>0</v>
      </c>
      <c r="E100" s="173">
        <v>0</v>
      </c>
    </row>
    <row r="101" spans="1:5" ht="24.9" customHeight="1" x14ac:dyDescent="0.25">
      <c r="A101" s="158" t="s">
        <v>636</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591</v>
      </c>
      <c r="D101" s="174"/>
      <c r="E101" s="173">
        <v>0</v>
      </c>
    </row>
    <row r="102" spans="1:5" ht="24.9" customHeight="1" x14ac:dyDescent="0.25">
      <c r="A102" s="158" t="s">
        <v>637</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591</v>
      </c>
      <c r="D102" s="174"/>
      <c r="E102" s="173">
        <v>0</v>
      </c>
    </row>
    <row r="103" spans="1:5" ht="24.9" customHeight="1" x14ac:dyDescent="0.25">
      <c r="A103" s="158" t="s">
        <v>638</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591</v>
      </c>
      <c r="D103" s="174"/>
      <c r="E103" s="173">
        <v>0</v>
      </c>
    </row>
    <row r="104" spans="1:5" ht="24.9" customHeight="1" x14ac:dyDescent="0.25">
      <c r="A104" s="158" t="s">
        <v>639</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591</v>
      </c>
      <c r="D104" s="174"/>
      <c r="E104" s="173">
        <v>0</v>
      </c>
    </row>
    <row r="105" spans="1:5" ht="24.9" customHeight="1" x14ac:dyDescent="0.25">
      <c r="A105" s="158" t="s">
        <v>640</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591</v>
      </c>
      <c r="D105" s="174"/>
      <c r="E105" s="173">
        <v>0</v>
      </c>
    </row>
    <row r="106" spans="1:5" ht="24.9" customHeight="1" x14ac:dyDescent="0.25">
      <c r="A106" s="158" t="s">
        <v>540</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 customHeight="1" x14ac:dyDescent="0.25">
      <c r="A107" s="158" t="s">
        <v>541</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 customHeight="1" x14ac:dyDescent="0.25">
      <c r="A108" s="158" t="s">
        <v>542</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 customHeight="1" x14ac:dyDescent="0.25">
      <c r="A109" s="158" t="s">
        <v>543</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 customHeight="1" x14ac:dyDescent="0.25">
      <c r="A110" s="158" t="s">
        <v>544</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 customHeight="1" x14ac:dyDescent="0.25">
      <c r="A111" s="158" t="s">
        <v>545</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 customHeight="1" x14ac:dyDescent="0.25">
      <c r="A112" s="158" t="s">
        <v>546</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 customHeight="1" x14ac:dyDescent="0.25">
      <c r="A113" s="158" t="s">
        <v>547</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 customHeight="1" x14ac:dyDescent="0.25">
      <c r="A114" s="158" t="s">
        <v>548</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 customHeight="1" x14ac:dyDescent="0.25">
      <c r="A115" s="158" t="s">
        <v>549</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 customHeight="1" x14ac:dyDescent="0.25">
      <c r="A116" s="158" t="s">
        <v>550</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 customHeight="1" x14ac:dyDescent="0.25">
      <c r="A117" s="158" t="s">
        <v>551</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 customHeight="1" x14ac:dyDescent="0.25">
      <c r="A118" s="158" t="s">
        <v>552</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 customHeight="1" x14ac:dyDescent="0.25">
      <c r="A119" s="158" t="s">
        <v>553</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 customHeight="1" x14ac:dyDescent="0.25">
      <c r="A120" s="158" t="s">
        <v>554</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 customHeight="1" x14ac:dyDescent="0.25">
      <c r="A121" s="158" t="s">
        <v>641</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592</v>
      </c>
      <c r="D121" s="173">
        <v>0</v>
      </c>
      <c r="E121" s="173">
        <v>0</v>
      </c>
    </row>
    <row r="122" spans="1:5" ht="24.9" customHeight="1" x14ac:dyDescent="0.25">
      <c r="A122" s="158" t="s">
        <v>642</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591</v>
      </c>
      <c r="D122" s="174"/>
      <c r="E122" s="173">
        <v>0</v>
      </c>
    </row>
    <row r="123" spans="1:5" ht="24.9" customHeight="1" x14ac:dyDescent="0.25">
      <c r="A123" s="158" t="s">
        <v>643</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591</v>
      </c>
      <c r="D123" s="174"/>
      <c r="E123" s="173">
        <v>0</v>
      </c>
    </row>
    <row r="124" spans="1:5" ht="24.9" customHeight="1" x14ac:dyDescent="0.25">
      <c r="A124" s="158" t="s">
        <v>644</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591</v>
      </c>
      <c r="D124" s="174"/>
      <c r="E124" s="173">
        <v>0</v>
      </c>
    </row>
    <row r="125" spans="1:5" ht="24.9" customHeight="1" x14ac:dyDescent="0.25">
      <c r="A125" s="158" t="s">
        <v>645</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591</v>
      </c>
      <c r="D125" s="174"/>
      <c r="E125" s="173">
        <v>0</v>
      </c>
    </row>
    <row r="126" spans="1:5" ht="24.9" customHeight="1" x14ac:dyDescent="0.25">
      <c r="A126" s="158" t="s">
        <v>646</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591</v>
      </c>
      <c r="D126" s="174"/>
      <c r="E126" s="173">
        <v>0</v>
      </c>
    </row>
    <row r="127" spans="1:5" ht="24.9" customHeight="1" x14ac:dyDescent="0.25">
      <c r="A127" s="158" t="s">
        <v>525</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 customHeight="1" x14ac:dyDescent="0.25">
      <c r="A128" s="158" t="s">
        <v>526</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 customHeight="1" x14ac:dyDescent="0.25">
      <c r="A129" s="158" t="s">
        <v>527</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 customHeight="1" x14ac:dyDescent="0.25">
      <c r="A130" s="158" t="s">
        <v>528</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 customHeight="1" x14ac:dyDescent="0.25">
      <c r="A131" s="158" t="s">
        <v>529</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 customHeight="1" x14ac:dyDescent="0.25">
      <c r="A132" s="158" t="s">
        <v>530</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 customHeight="1" x14ac:dyDescent="0.25">
      <c r="A133" s="158" t="s">
        <v>531</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 customHeight="1" x14ac:dyDescent="0.25">
      <c r="A134" s="158" t="s">
        <v>532</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 customHeight="1" x14ac:dyDescent="0.25">
      <c r="A135" s="158" t="s">
        <v>533</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 customHeight="1" x14ac:dyDescent="0.25">
      <c r="A136" s="158" t="s">
        <v>534</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 customHeight="1" x14ac:dyDescent="0.25">
      <c r="A137" s="158" t="s">
        <v>535</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 customHeight="1" x14ac:dyDescent="0.25">
      <c r="A138" s="158" t="s">
        <v>536</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 customHeight="1" x14ac:dyDescent="0.25">
      <c r="A139" s="158" t="s">
        <v>537</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 customHeight="1" x14ac:dyDescent="0.25">
      <c r="A140" s="158" t="s">
        <v>538</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 customHeight="1" x14ac:dyDescent="0.25">
      <c r="A141" s="158" t="s">
        <v>539</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 customHeight="1" x14ac:dyDescent="0.25">
      <c r="A142" s="158" t="s">
        <v>647</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592</v>
      </c>
      <c r="D142" s="173">
        <v>0</v>
      </c>
      <c r="E142" s="173">
        <v>0</v>
      </c>
    </row>
    <row r="143" spans="1:5" ht="24.9" customHeight="1" x14ac:dyDescent="0.25">
      <c r="A143" s="158" t="s">
        <v>648</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591</v>
      </c>
      <c r="D143" s="174"/>
      <c r="E143" s="173">
        <v>0</v>
      </c>
    </row>
    <row r="144" spans="1:5" ht="24.9" customHeight="1" x14ac:dyDescent="0.25">
      <c r="A144" s="158" t="s">
        <v>649</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591</v>
      </c>
      <c r="D144" s="174"/>
      <c r="E144" s="173">
        <v>0</v>
      </c>
    </row>
    <row r="145" spans="1:5" ht="24.9" customHeight="1" x14ac:dyDescent="0.25">
      <c r="A145" s="158" t="s">
        <v>650</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591</v>
      </c>
      <c r="D145" s="174"/>
      <c r="E145" s="173">
        <v>0</v>
      </c>
    </row>
    <row r="146" spans="1:5" ht="24.9" customHeight="1" x14ac:dyDescent="0.25">
      <c r="A146" s="158" t="s">
        <v>651</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591</v>
      </c>
      <c r="D146" s="174"/>
      <c r="E146" s="173">
        <v>0</v>
      </c>
    </row>
    <row r="147" spans="1:5" ht="24.9" customHeight="1" x14ac:dyDescent="0.25">
      <c r="A147" s="158" t="s">
        <v>652</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591</v>
      </c>
      <c r="D147" s="174"/>
      <c r="E147" s="173">
        <v>0</v>
      </c>
    </row>
    <row r="148" spans="1:5" ht="24.9" customHeight="1" x14ac:dyDescent="0.25">
      <c r="A148" s="158" t="s">
        <v>510</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 customHeight="1" x14ac:dyDescent="0.25">
      <c r="A149" s="158" t="s">
        <v>511</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 customHeight="1" x14ac:dyDescent="0.25">
      <c r="A150" s="158" t="s">
        <v>512</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 customHeight="1" x14ac:dyDescent="0.25">
      <c r="A151" s="158" t="s">
        <v>513</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 customHeight="1" x14ac:dyDescent="0.25">
      <c r="A152" s="158" t="s">
        <v>514</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 customHeight="1" x14ac:dyDescent="0.25">
      <c r="A153" s="158" t="s">
        <v>515</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 customHeight="1" x14ac:dyDescent="0.25">
      <c r="A154" s="158" t="s">
        <v>516</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 customHeight="1" x14ac:dyDescent="0.25">
      <c r="A155" s="158" t="s">
        <v>517</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 customHeight="1" x14ac:dyDescent="0.25">
      <c r="A156" s="158" t="s">
        <v>518</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 customHeight="1" x14ac:dyDescent="0.25">
      <c r="A157" s="158" t="s">
        <v>519</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 customHeight="1" x14ac:dyDescent="0.25">
      <c r="A158" s="158" t="s">
        <v>520</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 customHeight="1" x14ac:dyDescent="0.25">
      <c r="A159" s="158" t="s">
        <v>521</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 customHeight="1" x14ac:dyDescent="0.25">
      <c r="A160" s="158" t="s">
        <v>522</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 customHeight="1" x14ac:dyDescent="0.25">
      <c r="A161" s="158" t="s">
        <v>523</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 customHeight="1" x14ac:dyDescent="0.25">
      <c r="A162" s="158" t="s">
        <v>524</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 customHeight="1" x14ac:dyDescent="0.25">
      <c r="A163" s="2" t="s">
        <v>691</v>
      </c>
      <c r="B163" s="2"/>
      <c r="D163" s="2"/>
    </row>
    <row r="164" spans="1:5" ht="24.9" customHeight="1" x14ac:dyDescent="0.25">
      <c r="A164" s="2" t="s">
        <v>692</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L14" sqref="L14"/>
    </sheetView>
  </sheetViews>
  <sheetFormatPr defaultColWidth="9.109375" defaultRowHeight="27.75" customHeight="1" x14ac:dyDescent="0.25"/>
  <cols>
    <col min="1" max="1" width="29.88671875" style="2" customWidth="1"/>
    <col min="2" max="2" width="48.5546875" style="2" customWidth="1"/>
    <col min="3" max="4" width="23.5546875" style="3" customWidth="1"/>
    <col min="5" max="5" width="15.5546875" style="2" customWidth="1"/>
    <col min="6" max="16384" width="9.109375" style="2"/>
  </cols>
  <sheetData>
    <row r="1" spans="1:7" ht="27.75" customHeight="1" x14ac:dyDescent="0.25">
      <c r="A1" s="13" t="s">
        <v>27</v>
      </c>
      <c r="B1" s="3"/>
      <c r="C1" s="2"/>
      <c r="E1" s="8"/>
      <c r="F1" s="4"/>
      <c r="G1" s="4"/>
    </row>
    <row r="2" spans="1:7" s="9" customFormat="1" ht="17.399999999999999" x14ac:dyDescent="0.25">
      <c r="A2" s="245" t="str">
        <f>Overview!B4&amp; " - Effective from "&amp;Overview!D4&amp;" - "&amp;Overview!E4&amp;" Nodal/Zonal charges"</f>
        <v>Eclipse Power Distribution Limited - GSP B - Effective from 1 April 2027 - Submitted Nodal/Zonal charges</v>
      </c>
      <c r="B2" s="246"/>
      <c r="C2" s="246"/>
      <c r="D2" s="247"/>
    </row>
    <row r="3" spans="1:7" ht="60.75" customHeight="1" x14ac:dyDescent="0.25">
      <c r="A3" s="20" t="s">
        <v>717</v>
      </c>
      <c r="B3" s="20" t="s">
        <v>718</v>
      </c>
      <c r="C3" s="20" t="s">
        <v>719</v>
      </c>
      <c r="D3" s="20" t="s">
        <v>720</v>
      </c>
    </row>
    <row r="4" spans="1:7" ht="13.2" x14ac:dyDescent="0.25">
      <c r="A4" s="206"/>
      <c r="B4" s="204"/>
      <c r="C4" s="205"/>
      <c r="D4" s="205"/>
    </row>
    <row r="5" spans="1:7" ht="13.2" x14ac:dyDescent="0.25">
      <c r="A5" s="206"/>
      <c r="B5" s="204"/>
      <c r="C5" s="205"/>
      <c r="D5" s="205"/>
    </row>
    <row r="6" spans="1:7" ht="13.2" x14ac:dyDescent="0.25">
      <c r="A6" s="206"/>
      <c r="B6" s="204"/>
      <c r="C6" s="205"/>
      <c r="D6" s="205"/>
    </row>
    <row r="7" spans="1:7" ht="13.2" x14ac:dyDescent="0.25">
      <c r="A7" s="206"/>
      <c r="B7" s="204"/>
      <c r="C7" s="205"/>
      <c r="D7" s="205"/>
    </row>
    <row r="8" spans="1:7" ht="13.2" x14ac:dyDescent="0.25">
      <c r="A8" s="206"/>
      <c r="B8" s="204"/>
      <c r="C8" s="205"/>
      <c r="D8" s="205"/>
    </row>
    <row r="9" spans="1:7" ht="13.2" x14ac:dyDescent="0.25">
      <c r="A9" s="206"/>
      <c r="B9" s="204"/>
      <c r="C9" s="205"/>
      <c r="D9" s="205"/>
    </row>
    <row r="10" spans="1:7" ht="13.2" x14ac:dyDescent="0.25">
      <c r="A10" s="206"/>
      <c r="B10" s="204"/>
      <c r="C10" s="205"/>
      <c r="D10" s="205"/>
    </row>
    <row r="11" spans="1:7" ht="13.2" x14ac:dyDescent="0.25">
      <c r="A11" s="206"/>
      <c r="B11" s="204"/>
      <c r="C11" s="205"/>
      <c r="D11" s="205"/>
    </row>
    <row r="12" spans="1:7" ht="13.2" x14ac:dyDescent="0.25">
      <c r="A12" s="206"/>
      <c r="B12" s="204"/>
      <c r="C12" s="205"/>
      <c r="D12" s="205"/>
    </row>
    <row r="13" spans="1:7" ht="13.2" x14ac:dyDescent="0.25">
      <c r="A13" s="206"/>
      <c r="B13" s="204"/>
      <c r="C13" s="205"/>
      <c r="D13" s="205"/>
    </row>
    <row r="14" spans="1:7" ht="13.2" x14ac:dyDescent="0.25">
      <c r="A14" s="206"/>
      <c r="B14" s="204"/>
      <c r="C14" s="205"/>
      <c r="D14" s="205"/>
    </row>
    <row r="15" spans="1:7" ht="13.2" x14ac:dyDescent="0.25">
      <c r="A15" s="206"/>
      <c r="B15" s="204"/>
      <c r="C15" s="205"/>
      <c r="D15" s="205"/>
    </row>
    <row r="16" spans="1:7" ht="13.2" x14ac:dyDescent="0.25">
      <c r="A16" s="206"/>
      <c r="B16" s="204"/>
      <c r="C16" s="205"/>
      <c r="D16" s="205"/>
    </row>
    <row r="17" spans="1:4" ht="13.2" x14ac:dyDescent="0.25">
      <c r="A17" s="206"/>
      <c r="B17" s="204"/>
      <c r="C17" s="205"/>
      <c r="D17" s="205"/>
    </row>
    <row r="18" spans="1:4" ht="13.2" x14ac:dyDescent="0.25">
      <c r="A18" s="206"/>
      <c r="B18" s="204"/>
      <c r="C18" s="205"/>
      <c r="D18" s="205"/>
    </row>
    <row r="19" spans="1:4" ht="13.2" x14ac:dyDescent="0.25">
      <c r="A19" s="206"/>
      <c r="B19" s="204"/>
      <c r="C19" s="205"/>
      <c r="D19" s="205"/>
    </row>
    <row r="20" spans="1:4" ht="13.2" x14ac:dyDescent="0.25">
      <c r="A20" s="206"/>
      <c r="B20" s="204"/>
      <c r="C20" s="205"/>
      <c r="D20" s="205"/>
    </row>
    <row r="21" spans="1:4" ht="13.2" x14ac:dyDescent="0.25">
      <c r="A21" s="206"/>
      <c r="B21" s="204"/>
      <c r="C21" s="205"/>
      <c r="D21" s="205"/>
    </row>
    <row r="22" spans="1:4" ht="13.2" x14ac:dyDescent="0.25">
      <c r="A22" s="206"/>
      <c r="B22" s="204"/>
      <c r="C22" s="205"/>
      <c r="D22" s="205"/>
    </row>
    <row r="23" spans="1:4" ht="13.2" x14ac:dyDescent="0.25">
      <c r="A23" s="206"/>
      <c r="B23" s="204"/>
      <c r="C23" s="205"/>
      <c r="D23" s="205"/>
    </row>
    <row r="24" spans="1:4" ht="13.2" x14ac:dyDescent="0.25">
      <c r="A24" s="206"/>
      <c r="B24" s="204"/>
      <c r="C24" s="205"/>
      <c r="D24" s="205"/>
    </row>
    <row r="25" spans="1:4" ht="13.2" x14ac:dyDescent="0.25">
      <c r="A25" s="206"/>
      <c r="B25" s="204"/>
      <c r="C25" s="205"/>
      <c r="D25" s="205"/>
    </row>
    <row r="26" spans="1:4" ht="13.2" x14ac:dyDescent="0.25">
      <c r="A26" s="206"/>
      <c r="B26" s="204"/>
      <c r="C26" s="205"/>
      <c r="D26" s="205"/>
    </row>
    <row r="27" spans="1:4" ht="13.2" x14ac:dyDescent="0.25">
      <c r="A27" s="206"/>
      <c r="B27" s="204"/>
      <c r="C27" s="205"/>
      <c r="D27" s="205"/>
    </row>
    <row r="28" spans="1:4" ht="13.2" x14ac:dyDescent="0.25">
      <c r="A28" s="206"/>
      <c r="B28" s="204"/>
      <c r="C28" s="205"/>
      <c r="D28" s="205"/>
    </row>
    <row r="29" spans="1:4" ht="13.2" x14ac:dyDescent="0.25">
      <c r="A29" s="206"/>
      <c r="B29" s="204"/>
      <c r="C29" s="205"/>
      <c r="D29" s="205"/>
    </row>
    <row r="30" spans="1:4" ht="13.2" x14ac:dyDescent="0.25">
      <c r="A30" s="206"/>
      <c r="B30" s="204"/>
      <c r="C30" s="205"/>
      <c r="D30" s="205"/>
    </row>
    <row r="31" spans="1:4" ht="13.2" x14ac:dyDescent="0.25">
      <c r="A31" s="206"/>
      <c r="B31" s="204"/>
      <c r="C31" s="205"/>
      <c r="D31" s="205"/>
    </row>
    <row r="32" spans="1:4" ht="13.2" x14ac:dyDescent="0.25">
      <c r="A32" s="206"/>
      <c r="B32" s="204"/>
      <c r="C32" s="205"/>
      <c r="D32" s="205"/>
    </row>
    <row r="33" spans="1:4" ht="13.2" x14ac:dyDescent="0.25">
      <c r="A33" s="206"/>
      <c r="B33" s="204"/>
      <c r="C33" s="205"/>
      <c r="D33" s="205"/>
    </row>
    <row r="34" spans="1:4" ht="13.2" x14ac:dyDescent="0.25">
      <c r="A34" s="206"/>
      <c r="B34" s="204"/>
      <c r="C34" s="205"/>
      <c r="D34" s="205"/>
    </row>
    <row r="35" spans="1:4" ht="13.2" x14ac:dyDescent="0.25">
      <c r="A35" s="206"/>
      <c r="B35" s="204"/>
      <c r="C35" s="205"/>
      <c r="D35" s="205"/>
    </row>
    <row r="36" spans="1:4" ht="13.2" x14ac:dyDescent="0.25">
      <c r="A36" s="206"/>
      <c r="B36" s="204"/>
      <c r="C36" s="205"/>
      <c r="D36" s="205"/>
    </row>
    <row r="37" spans="1:4" ht="13.2" x14ac:dyDescent="0.25">
      <c r="A37" s="206"/>
      <c r="B37" s="204"/>
      <c r="C37" s="205"/>
      <c r="D37" s="205"/>
    </row>
    <row r="38" spans="1:4" ht="13.2" x14ac:dyDescent="0.25">
      <c r="A38" s="206"/>
      <c r="B38" s="204"/>
      <c r="C38" s="205"/>
      <c r="D38" s="205"/>
    </row>
    <row r="39" spans="1:4" ht="13.2" x14ac:dyDescent="0.25">
      <c r="A39" s="206"/>
      <c r="B39" s="204"/>
      <c r="C39" s="205"/>
      <c r="D39" s="205"/>
    </row>
    <row r="40" spans="1:4" ht="13.2" x14ac:dyDescent="0.25">
      <c r="A40" s="206"/>
      <c r="B40" s="204"/>
      <c r="C40" s="205"/>
      <c r="D40" s="205"/>
    </row>
    <row r="41" spans="1:4" ht="13.2" x14ac:dyDescent="0.25">
      <c r="A41" s="206"/>
      <c r="B41" s="204"/>
      <c r="C41" s="205"/>
      <c r="D41" s="205"/>
    </row>
    <row r="42" spans="1:4" ht="13.2" x14ac:dyDescent="0.25">
      <c r="A42" s="206"/>
      <c r="B42" s="204"/>
      <c r="C42" s="205"/>
      <c r="D42" s="205"/>
    </row>
    <row r="43" spans="1:4" ht="13.2" x14ac:dyDescent="0.25">
      <c r="A43" s="206"/>
      <c r="B43" s="204"/>
      <c r="C43" s="205"/>
      <c r="D43" s="205"/>
    </row>
    <row r="44" spans="1:4" ht="13.2" x14ac:dyDescent="0.25">
      <c r="A44" s="206"/>
      <c r="B44" s="204"/>
      <c r="C44" s="205"/>
      <c r="D44" s="205"/>
    </row>
    <row r="45" spans="1:4" ht="13.2" x14ac:dyDescent="0.25">
      <c r="A45" s="206"/>
      <c r="B45" s="204"/>
      <c r="C45" s="205"/>
      <c r="D45" s="205"/>
    </row>
    <row r="46" spans="1:4" ht="13.2" x14ac:dyDescent="0.25">
      <c r="A46" s="206"/>
      <c r="B46" s="204"/>
      <c r="C46" s="205"/>
      <c r="D46" s="205"/>
    </row>
    <row r="47" spans="1:4" ht="13.2" x14ac:dyDescent="0.25">
      <c r="A47" s="206"/>
      <c r="B47" s="204"/>
      <c r="C47" s="205"/>
      <c r="D47" s="205"/>
    </row>
    <row r="48" spans="1:4" ht="13.2" x14ac:dyDescent="0.25">
      <c r="A48" s="206"/>
      <c r="B48" s="204"/>
      <c r="C48" s="205"/>
      <c r="D48" s="205"/>
    </row>
    <row r="49" spans="1:4" ht="13.2" x14ac:dyDescent="0.25">
      <c r="A49" s="206"/>
      <c r="B49" s="204"/>
      <c r="C49" s="205"/>
      <c r="D49" s="205"/>
    </row>
    <row r="50" spans="1:4" ht="13.2" x14ac:dyDescent="0.25">
      <c r="A50" s="206"/>
      <c r="B50" s="204"/>
      <c r="C50" s="205"/>
      <c r="D50" s="205"/>
    </row>
    <row r="51" spans="1:4" ht="13.2" x14ac:dyDescent="0.25">
      <c r="A51" s="206"/>
      <c r="B51" s="204"/>
      <c r="C51" s="205"/>
      <c r="D51" s="205"/>
    </row>
    <row r="52" spans="1:4" ht="13.2" x14ac:dyDescent="0.25">
      <c r="A52" s="206"/>
      <c r="B52" s="204"/>
      <c r="C52" s="205"/>
      <c r="D52" s="205"/>
    </row>
    <row r="53" spans="1:4" ht="13.2" x14ac:dyDescent="0.25">
      <c r="A53" s="206"/>
      <c r="B53" s="204"/>
      <c r="C53" s="205"/>
      <c r="D53" s="205"/>
    </row>
    <row r="54" spans="1:4" ht="13.2" x14ac:dyDescent="0.25">
      <c r="A54" s="206"/>
      <c r="B54" s="204"/>
      <c r="C54" s="205"/>
      <c r="D54" s="205"/>
    </row>
    <row r="55" spans="1:4" ht="13.2" x14ac:dyDescent="0.25">
      <c r="A55" s="206"/>
      <c r="B55" s="204"/>
      <c r="C55" s="205"/>
      <c r="D55" s="205"/>
    </row>
    <row r="56" spans="1:4" ht="13.2" x14ac:dyDescent="0.25">
      <c r="A56" s="206"/>
      <c r="B56" s="204"/>
      <c r="C56" s="205"/>
      <c r="D56" s="205"/>
    </row>
    <row r="57" spans="1:4" ht="13.2" x14ac:dyDescent="0.25">
      <c r="A57" s="206"/>
      <c r="B57" s="204"/>
      <c r="C57" s="205"/>
      <c r="D57" s="205"/>
    </row>
    <row r="58" spans="1:4" ht="13.2" x14ac:dyDescent="0.25">
      <c r="A58" s="206"/>
      <c r="B58" s="204"/>
      <c r="C58" s="205"/>
      <c r="D58" s="205"/>
    </row>
    <row r="59" spans="1:4" ht="13.2" x14ac:dyDescent="0.25">
      <c r="A59" s="206"/>
      <c r="B59" s="204"/>
      <c r="C59" s="205"/>
      <c r="D59" s="205"/>
    </row>
    <row r="60" spans="1:4" ht="13.2" x14ac:dyDescent="0.25">
      <c r="A60" s="206"/>
      <c r="B60" s="204"/>
      <c r="C60" s="205"/>
      <c r="D60" s="205"/>
    </row>
    <row r="61" spans="1:4" ht="13.2" x14ac:dyDescent="0.25">
      <c r="A61" s="206"/>
      <c r="B61" s="204"/>
      <c r="C61" s="205"/>
      <c r="D61" s="205"/>
    </row>
    <row r="62" spans="1:4" ht="13.2" x14ac:dyDescent="0.25">
      <c r="A62" s="206"/>
      <c r="B62" s="204"/>
      <c r="C62" s="205"/>
      <c r="D62" s="205"/>
    </row>
    <row r="63" spans="1:4" ht="13.2" x14ac:dyDescent="0.25">
      <c r="A63" s="206"/>
      <c r="B63" s="204"/>
      <c r="C63" s="205"/>
      <c r="D63" s="205"/>
    </row>
    <row r="64" spans="1:4" ht="13.2" x14ac:dyDescent="0.25">
      <c r="A64" s="206"/>
      <c r="B64" s="204"/>
      <c r="C64" s="205"/>
      <c r="D64" s="205"/>
    </row>
    <row r="65" spans="1:4" ht="13.2" x14ac:dyDescent="0.25">
      <c r="A65" s="206"/>
      <c r="B65" s="204"/>
      <c r="C65" s="205"/>
      <c r="D65" s="205"/>
    </row>
    <row r="66" spans="1:4" ht="13.2" x14ac:dyDescent="0.25">
      <c r="A66" s="206"/>
      <c r="B66" s="204"/>
      <c r="C66" s="205"/>
      <c r="D66" s="205"/>
    </row>
    <row r="67" spans="1:4" ht="13.2" x14ac:dyDescent="0.25">
      <c r="A67" s="206"/>
      <c r="B67" s="204"/>
      <c r="C67" s="205"/>
      <c r="D67" s="205"/>
    </row>
    <row r="68" spans="1:4" ht="13.2" x14ac:dyDescent="0.25">
      <c r="A68" s="206"/>
      <c r="B68" s="204"/>
      <c r="C68" s="205"/>
      <c r="D68" s="205"/>
    </row>
    <row r="69" spans="1:4" ht="13.2" x14ac:dyDescent="0.25">
      <c r="A69" s="206"/>
      <c r="B69" s="204"/>
      <c r="C69" s="205"/>
      <c r="D69" s="205"/>
    </row>
    <row r="70" spans="1:4" ht="13.2" x14ac:dyDescent="0.25">
      <c r="A70" s="206"/>
      <c r="B70" s="204"/>
      <c r="C70" s="205"/>
      <c r="D70" s="205"/>
    </row>
    <row r="71" spans="1:4" ht="13.2" x14ac:dyDescent="0.25">
      <c r="A71" s="206"/>
      <c r="B71" s="204"/>
      <c r="C71" s="205"/>
      <c r="D71" s="205"/>
    </row>
    <row r="72" spans="1:4" ht="13.2" x14ac:dyDescent="0.25">
      <c r="A72" s="206"/>
      <c r="B72" s="204"/>
      <c r="C72" s="205"/>
      <c r="D72" s="205"/>
    </row>
    <row r="73" spans="1:4" ht="13.2" x14ac:dyDescent="0.25">
      <c r="A73" s="206"/>
      <c r="B73" s="204"/>
      <c r="C73" s="205"/>
      <c r="D73" s="205"/>
    </row>
    <row r="74" spans="1:4" ht="13.2" x14ac:dyDescent="0.25">
      <c r="A74" s="206"/>
      <c r="B74" s="204"/>
      <c r="C74" s="205"/>
      <c r="D74" s="205"/>
    </row>
    <row r="75" spans="1:4" ht="13.2" x14ac:dyDescent="0.25">
      <c r="A75" s="206"/>
      <c r="B75" s="204"/>
      <c r="C75" s="205"/>
      <c r="D75" s="205"/>
    </row>
    <row r="76" spans="1:4" ht="13.2" x14ac:dyDescent="0.25">
      <c r="A76" s="206"/>
      <c r="B76" s="204"/>
      <c r="C76" s="205"/>
      <c r="D76" s="205"/>
    </row>
    <row r="77" spans="1:4" ht="13.2" x14ac:dyDescent="0.25">
      <c r="A77" s="206"/>
      <c r="B77" s="204"/>
      <c r="C77" s="205"/>
      <c r="D77" s="205"/>
    </row>
    <row r="78" spans="1:4" ht="13.2" x14ac:dyDescent="0.25">
      <c r="A78" s="206"/>
      <c r="B78" s="204"/>
      <c r="C78" s="205"/>
      <c r="D78" s="205"/>
    </row>
    <row r="79" spans="1:4" ht="13.2" x14ac:dyDescent="0.25">
      <c r="A79" s="206"/>
      <c r="B79" s="204"/>
      <c r="C79" s="205"/>
      <c r="D79" s="205"/>
    </row>
    <row r="80" spans="1:4" ht="13.2" x14ac:dyDescent="0.25">
      <c r="A80" s="206"/>
      <c r="B80" s="204"/>
      <c r="C80" s="205"/>
      <c r="D80" s="205"/>
    </row>
    <row r="81" spans="1:4" ht="13.2" x14ac:dyDescent="0.25">
      <c r="A81" s="206"/>
      <c r="B81" s="204"/>
      <c r="C81" s="205"/>
      <c r="D81" s="205"/>
    </row>
    <row r="82" spans="1:4" ht="13.2" x14ac:dyDescent="0.25">
      <c r="A82" s="206"/>
      <c r="B82" s="204"/>
      <c r="C82" s="205"/>
      <c r="D82" s="205"/>
    </row>
    <row r="83" spans="1:4" ht="13.2" x14ac:dyDescent="0.25">
      <c r="A83" s="206"/>
      <c r="B83" s="204"/>
      <c r="C83" s="205"/>
      <c r="D83" s="205"/>
    </row>
    <row r="84" spans="1:4" ht="13.2" x14ac:dyDescent="0.25">
      <c r="A84" s="206"/>
      <c r="B84" s="204"/>
      <c r="C84" s="205"/>
      <c r="D84" s="205"/>
    </row>
    <row r="85" spans="1:4" ht="13.2" x14ac:dyDescent="0.25">
      <c r="A85" s="206"/>
      <c r="B85" s="204"/>
      <c r="C85" s="205"/>
      <c r="D85" s="205"/>
    </row>
    <row r="86" spans="1:4" ht="13.2" x14ac:dyDescent="0.25">
      <c r="A86" s="206"/>
      <c r="B86" s="204"/>
      <c r="C86" s="205"/>
      <c r="D86" s="205"/>
    </row>
    <row r="87" spans="1:4" ht="13.2" x14ac:dyDescent="0.25">
      <c r="A87" s="206"/>
      <c r="B87" s="204"/>
      <c r="C87" s="205"/>
      <c r="D87" s="205"/>
    </row>
    <row r="88" spans="1:4" ht="13.2" x14ac:dyDescent="0.25">
      <c r="A88" s="206"/>
      <c r="B88" s="204"/>
      <c r="C88" s="205"/>
      <c r="D88" s="205"/>
    </row>
    <row r="89" spans="1:4" ht="13.2" x14ac:dyDescent="0.25">
      <c r="A89" s="206"/>
      <c r="B89" s="204"/>
      <c r="C89" s="205"/>
      <c r="D89" s="205"/>
    </row>
    <row r="90" spans="1:4" ht="13.2" x14ac:dyDescent="0.25">
      <c r="A90" s="206"/>
      <c r="B90" s="204"/>
      <c r="C90" s="205"/>
      <c r="D90" s="205"/>
    </row>
    <row r="91" spans="1:4" ht="13.2" x14ac:dyDescent="0.25">
      <c r="A91" s="206"/>
      <c r="B91" s="204"/>
      <c r="C91" s="205"/>
      <c r="D91" s="205"/>
    </row>
    <row r="92" spans="1:4" ht="13.2" x14ac:dyDescent="0.25">
      <c r="A92" s="206"/>
      <c r="B92" s="204"/>
      <c r="C92" s="205"/>
      <c r="D92" s="205"/>
    </row>
    <row r="93" spans="1:4" ht="13.2" x14ac:dyDescent="0.25">
      <c r="A93" s="206"/>
      <c r="B93" s="204"/>
      <c r="C93" s="205"/>
      <c r="D93" s="205"/>
    </row>
    <row r="94" spans="1:4" ht="13.2" x14ac:dyDescent="0.25">
      <c r="A94" s="206"/>
      <c r="B94" s="204"/>
      <c r="C94" s="205"/>
      <c r="D94" s="205"/>
    </row>
    <row r="95" spans="1:4" ht="13.2" x14ac:dyDescent="0.25">
      <c r="A95" s="206"/>
      <c r="B95" s="204"/>
      <c r="C95" s="205"/>
      <c r="D95" s="205"/>
    </row>
    <row r="96" spans="1:4" ht="13.2" x14ac:dyDescent="0.25">
      <c r="A96" s="206"/>
      <c r="B96" s="204"/>
      <c r="C96" s="205"/>
      <c r="D96" s="205"/>
    </row>
    <row r="97" spans="1:4" ht="13.2" x14ac:dyDescent="0.25">
      <c r="A97" s="206"/>
      <c r="B97" s="204"/>
      <c r="C97" s="205"/>
      <c r="D97" s="205"/>
    </row>
    <row r="98" spans="1:4" ht="13.2" x14ac:dyDescent="0.25">
      <c r="A98" s="206"/>
      <c r="B98" s="204"/>
      <c r="C98" s="205"/>
      <c r="D98" s="205"/>
    </row>
    <row r="99" spans="1:4" ht="13.2" x14ac:dyDescent="0.25">
      <c r="A99" s="206"/>
      <c r="B99" s="204"/>
      <c r="C99" s="205"/>
      <c r="D99" s="205"/>
    </row>
    <row r="100" spans="1:4" ht="13.2" x14ac:dyDescent="0.25">
      <c r="A100" s="206"/>
      <c r="B100" s="204"/>
      <c r="C100" s="205"/>
      <c r="D100" s="205"/>
    </row>
    <row r="101" spans="1:4" ht="13.2" x14ac:dyDescent="0.25">
      <c r="A101" s="206"/>
      <c r="B101" s="204"/>
      <c r="C101" s="205"/>
      <c r="D101" s="205"/>
    </row>
    <row r="102" spans="1:4" ht="13.2" x14ac:dyDescent="0.25">
      <c r="A102" s="206"/>
      <c r="B102" s="204"/>
      <c r="C102" s="205"/>
      <c r="D102" s="205"/>
    </row>
    <row r="103" spans="1:4" ht="13.2" x14ac:dyDescent="0.25">
      <c r="A103" s="206"/>
      <c r="B103" s="204"/>
      <c r="C103" s="205"/>
      <c r="D103" s="205"/>
    </row>
    <row r="104" spans="1:4" ht="13.2" x14ac:dyDescent="0.25">
      <c r="A104" s="206"/>
      <c r="B104" s="204"/>
      <c r="C104" s="205"/>
      <c r="D104" s="205"/>
    </row>
    <row r="105" spans="1:4" ht="13.2" x14ac:dyDescent="0.25">
      <c r="A105" s="206"/>
      <c r="B105" s="204"/>
      <c r="C105" s="205"/>
      <c r="D105" s="205"/>
    </row>
    <row r="106" spans="1:4" ht="13.2" x14ac:dyDescent="0.25">
      <c r="A106" s="206"/>
      <c r="B106" s="204"/>
      <c r="C106" s="205"/>
      <c r="D106" s="205"/>
    </row>
    <row r="107" spans="1:4" ht="13.2" x14ac:dyDescent="0.25">
      <c r="A107" s="206"/>
      <c r="B107" s="204"/>
      <c r="C107" s="205"/>
      <c r="D107" s="205"/>
    </row>
    <row r="108" spans="1:4" ht="13.2" x14ac:dyDescent="0.25">
      <c r="A108" s="206"/>
      <c r="B108" s="204"/>
      <c r="C108" s="205"/>
      <c r="D108" s="205"/>
    </row>
    <row r="109" spans="1:4" ht="13.2" x14ac:dyDescent="0.25">
      <c r="A109" s="206"/>
      <c r="B109" s="204"/>
      <c r="C109" s="205"/>
      <c r="D109" s="205"/>
    </row>
    <row r="110" spans="1:4" ht="13.2" x14ac:dyDescent="0.25">
      <c r="A110" s="206"/>
      <c r="B110" s="204"/>
      <c r="C110" s="205"/>
      <c r="D110" s="205"/>
    </row>
    <row r="111" spans="1:4" ht="13.2" x14ac:dyDescent="0.25">
      <c r="A111" s="206"/>
      <c r="B111" s="204"/>
      <c r="C111" s="205"/>
      <c r="D111" s="205"/>
    </row>
    <row r="112" spans="1:4" ht="13.2" x14ac:dyDescent="0.25">
      <c r="A112" s="206"/>
      <c r="B112" s="204"/>
      <c r="C112" s="205"/>
      <c r="D112" s="205"/>
    </row>
    <row r="113" spans="1:4" ht="13.2" x14ac:dyDescent="0.25">
      <c r="A113" s="206"/>
      <c r="B113" s="204"/>
      <c r="C113" s="205"/>
      <c r="D113" s="205"/>
    </row>
    <row r="114" spans="1:4" ht="13.2" x14ac:dyDescent="0.25">
      <c r="A114" s="206"/>
      <c r="B114" s="204"/>
      <c r="C114" s="205"/>
      <c r="D114" s="205"/>
    </row>
    <row r="115" spans="1:4" ht="13.2" x14ac:dyDescent="0.25">
      <c r="A115" s="206"/>
      <c r="B115" s="204"/>
      <c r="C115" s="205"/>
      <c r="D115" s="205"/>
    </row>
    <row r="116" spans="1:4" ht="13.2" x14ac:dyDescent="0.25">
      <c r="A116" s="206"/>
      <c r="B116" s="204"/>
      <c r="C116" s="205"/>
      <c r="D116" s="205"/>
    </row>
    <row r="117" spans="1:4" ht="13.2" x14ac:dyDescent="0.25">
      <c r="A117" s="206"/>
      <c r="B117" s="204"/>
      <c r="C117" s="205"/>
      <c r="D117" s="205"/>
    </row>
    <row r="118" spans="1:4" ht="13.2" x14ac:dyDescent="0.25">
      <c r="A118" s="206"/>
      <c r="B118" s="204"/>
      <c r="C118" s="205"/>
      <c r="D118" s="205"/>
    </row>
    <row r="119" spans="1:4" ht="13.2" x14ac:dyDescent="0.25">
      <c r="A119" s="206"/>
      <c r="B119" s="204"/>
      <c r="C119" s="205"/>
      <c r="D119" s="205"/>
    </row>
    <row r="120" spans="1:4" ht="13.2" x14ac:dyDescent="0.25">
      <c r="A120" s="206"/>
      <c r="B120" s="204"/>
      <c r="C120" s="205"/>
      <c r="D120" s="205"/>
    </row>
    <row r="121" spans="1:4" ht="13.2" x14ac:dyDescent="0.25">
      <c r="A121" s="206"/>
      <c r="B121" s="204"/>
      <c r="C121" s="205"/>
      <c r="D121" s="205"/>
    </row>
    <row r="122" spans="1:4" ht="13.2" x14ac:dyDescent="0.25">
      <c r="A122" s="206"/>
      <c r="B122" s="204"/>
      <c r="C122" s="205"/>
      <c r="D122" s="205"/>
    </row>
    <row r="123" spans="1:4" ht="13.2" x14ac:dyDescent="0.25">
      <c r="A123" s="206"/>
      <c r="B123" s="204"/>
      <c r="C123" s="205"/>
      <c r="D123" s="205"/>
    </row>
    <row r="124" spans="1:4" ht="13.2" x14ac:dyDescent="0.25">
      <c r="A124" s="206"/>
      <c r="B124" s="204"/>
      <c r="C124" s="205"/>
      <c r="D124" s="205"/>
    </row>
    <row r="125" spans="1:4" ht="13.2" x14ac:dyDescent="0.25">
      <c r="A125" s="206"/>
      <c r="B125" s="204"/>
      <c r="C125" s="205"/>
      <c r="D125" s="205"/>
    </row>
    <row r="126" spans="1:4" ht="13.2" x14ac:dyDescent="0.25">
      <c r="A126" s="206"/>
      <c r="B126" s="204"/>
      <c r="C126" s="205"/>
      <c r="D126" s="205"/>
    </row>
    <row r="127" spans="1:4" ht="13.2" x14ac:dyDescent="0.25">
      <c r="A127" s="206"/>
      <c r="B127" s="204"/>
      <c r="C127" s="205"/>
      <c r="D127" s="205"/>
    </row>
    <row r="128" spans="1:4" ht="13.2" x14ac:dyDescent="0.25">
      <c r="A128" s="206"/>
      <c r="B128" s="204"/>
      <c r="C128" s="205"/>
      <c r="D128" s="205"/>
    </row>
    <row r="129" spans="1:4" ht="13.2" x14ac:dyDescent="0.25">
      <c r="A129" s="206"/>
      <c r="B129" s="204"/>
      <c r="C129" s="205"/>
      <c r="D129" s="205"/>
    </row>
    <row r="130" spans="1:4" ht="13.2" x14ac:dyDescent="0.25">
      <c r="A130" s="206"/>
      <c r="B130" s="204"/>
      <c r="C130" s="205"/>
      <c r="D130" s="205"/>
    </row>
    <row r="131" spans="1:4" ht="13.2" x14ac:dyDescent="0.25">
      <c r="A131" s="206"/>
      <c r="B131" s="204"/>
      <c r="C131" s="205"/>
      <c r="D131" s="205"/>
    </row>
    <row r="132" spans="1:4" ht="13.2" x14ac:dyDescent="0.25">
      <c r="A132" s="206"/>
      <c r="B132" s="204"/>
      <c r="C132" s="205"/>
      <c r="D132" s="205"/>
    </row>
    <row r="133" spans="1:4" ht="13.2" x14ac:dyDescent="0.25">
      <c r="A133" s="206"/>
      <c r="B133" s="204"/>
      <c r="C133" s="205"/>
      <c r="D133" s="205"/>
    </row>
    <row r="134" spans="1:4" ht="13.2" x14ac:dyDescent="0.25">
      <c r="A134" s="206"/>
      <c r="B134" s="204"/>
      <c r="C134" s="205"/>
      <c r="D134" s="205"/>
    </row>
    <row r="135" spans="1:4" ht="13.2" x14ac:dyDescent="0.25">
      <c r="A135" s="206"/>
      <c r="B135" s="204"/>
      <c r="C135" s="205"/>
      <c r="D135" s="205"/>
    </row>
    <row r="136" spans="1:4" ht="13.2" x14ac:dyDescent="0.25">
      <c r="A136" s="206"/>
      <c r="B136" s="204"/>
      <c r="C136" s="205"/>
      <c r="D136" s="205"/>
    </row>
    <row r="137" spans="1:4" ht="13.2" x14ac:dyDescent="0.25">
      <c r="A137" s="206"/>
      <c r="B137" s="204"/>
      <c r="C137" s="205"/>
      <c r="D137" s="205"/>
    </row>
    <row r="138" spans="1:4" ht="13.2" x14ac:dyDescent="0.25">
      <c r="A138" s="206"/>
      <c r="B138" s="204"/>
      <c r="C138" s="205"/>
      <c r="D138" s="205"/>
    </row>
    <row r="139" spans="1:4" ht="13.2" x14ac:dyDescent="0.25">
      <c r="A139" s="206"/>
      <c r="B139" s="204"/>
      <c r="C139" s="205"/>
      <c r="D139" s="205"/>
    </row>
    <row r="140" spans="1:4" ht="13.2" x14ac:dyDescent="0.25">
      <c r="A140" s="206"/>
      <c r="B140" s="204"/>
      <c r="C140" s="205"/>
      <c r="D140" s="205"/>
    </row>
    <row r="141" spans="1:4" ht="13.2" x14ac:dyDescent="0.25">
      <c r="A141" s="206"/>
      <c r="B141" s="204"/>
      <c r="C141" s="205"/>
      <c r="D141" s="205"/>
    </row>
    <row r="142" spans="1:4" ht="13.2" x14ac:dyDescent="0.25">
      <c r="A142" s="206"/>
      <c r="B142" s="204"/>
      <c r="C142" s="205"/>
      <c r="D142" s="205"/>
    </row>
    <row r="143" spans="1:4" ht="13.2" x14ac:dyDescent="0.25">
      <c r="A143" s="206"/>
      <c r="B143" s="204"/>
      <c r="C143" s="205"/>
      <c r="D143" s="205"/>
    </row>
    <row r="144" spans="1:4" ht="13.2" x14ac:dyDescent="0.25">
      <c r="A144" s="206"/>
      <c r="B144" s="204"/>
      <c r="C144" s="205"/>
      <c r="D144" s="205"/>
    </row>
    <row r="145" spans="1:4" ht="13.2" x14ac:dyDescent="0.25">
      <c r="A145" s="206"/>
      <c r="B145" s="204"/>
      <c r="C145" s="205"/>
      <c r="D145" s="205"/>
    </row>
    <row r="146" spans="1:4" ht="13.2" x14ac:dyDescent="0.25">
      <c r="A146" s="206"/>
      <c r="B146" s="204"/>
      <c r="C146" s="205"/>
      <c r="D146" s="205"/>
    </row>
    <row r="147" spans="1:4" ht="13.2" x14ac:dyDescent="0.25">
      <c r="A147" s="206"/>
      <c r="B147" s="204"/>
      <c r="C147" s="205"/>
      <c r="D147" s="205"/>
    </row>
    <row r="148" spans="1:4" ht="13.2" x14ac:dyDescent="0.25">
      <c r="A148" s="206"/>
      <c r="B148" s="204"/>
      <c r="C148" s="205"/>
      <c r="D148" s="205"/>
    </row>
    <row r="149" spans="1:4" ht="13.2" x14ac:dyDescent="0.25">
      <c r="A149" s="206"/>
      <c r="B149" s="204"/>
      <c r="C149" s="205"/>
      <c r="D149" s="205"/>
    </row>
    <row r="150" spans="1:4" ht="13.2" x14ac:dyDescent="0.25">
      <c r="A150" s="206"/>
      <c r="B150" s="204"/>
      <c r="C150" s="205"/>
      <c r="D150" s="205"/>
    </row>
    <row r="151" spans="1:4" ht="13.2" x14ac:dyDescent="0.25">
      <c r="A151" s="206"/>
      <c r="B151" s="204"/>
      <c r="C151" s="205"/>
      <c r="D151" s="205"/>
    </row>
    <row r="152" spans="1:4" ht="13.2" x14ac:dyDescent="0.25">
      <c r="A152" s="206"/>
      <c r="B152" s="204"/>
      <c r="C152" s="205"/>
      <c r="D152" s="205"/>
    </row>
    <row r="153" spans="1:4" ht="13.2" x14ac:dyDescent="0.25">
      <c r="A153" s="206"/>
      <c r="B153" s="204"/>
      <c r="C153" s="205"/>
      <c r="D153" s="205"/>
    </row>
    <row r="154" spans="1:4" ht="13.2" x14ac:dyDescent="0.25">
      <c r="A154" s="206"/>
      <c r="B154" s="204"/>
      <c r="C154" s="205"/>
      <c r="D154" s="205"/>
    </row>
    <row r="155" spans="1:4" ht="13.2" x14ac:dyDescent="0.25">
      <c r="A155" s="206"/>
      <c r="B155" s="204"/>
      <c r="C155" s="205"/>
      <c r="D155" s="205"/>
    </row>
    <row r="156" spans="1:4" ht="13.2" x14ac:dyDescent="0.25">
      <c r="A156" s="206"/>
      <c r="B156" s="204"/>
      <c r="C156" s="205"/>
      <c r="D156" s="205"/>
    </row>
    <row r="157" spans="1:4" ht="13.2" x14ac:dyDescent="0.25">
      <c r="A157" s="206"/>
      <c r="B157" s="204"/>
      <c r="C157" s="205"/>
      <c r="D157" s="205"/>
    </row>
    <row r="158" spans="1:4" ht="13.2" x14ac:dyDescent="0.25">
      <c r="A158" s="206"/>
      <c r="B158" s="204"/>
      <c r="C158" s="205"/>
      <c r="D158" s="205"/>
    </row>
    <row r="159" spans="1:4" ht="13.2" x14ac:dyDescent="0.25">
      <c r="A159" s="206"/>
      <c r="B159" s="204"/>
      <c r="C159" s="205"/>
      <c r="D159" s="205"/>
    </row>
    <row r="160" spans="1:4" ht="13.2" x14ac:dyDescent="0.25">
      <c r="A160" s="206"/>
      <c r="B160" s="204"/>
      <c r="C160" s="205"/>
      <c r="D160" s="205"/>
    </row>
    <row r="161" spans="1:4" ht="13.2" x14ac:dyDescent="0.25">
      <c r="A161" s="206"/>
      <c r="B161" s="204"/>
      <c r="C161" s="205"/>
      <c r="D161" s="205"/>
    </row>
    <row r="162" spans="1:4" ht="13.2" x14ac:dyDescent="0.25">
      <c r="A162" s="206"/>
      <c r="B162" s="204"/>
      <c r="C162" s="205"/>
      <c r="D162" s="205"/>
    </row>
    <row r="163" spans="1:4" ht="13.2" x14ac:dyDescent="0.25">
      <c r="A163" s="206"/>
      <c r="B163" s="204"/>
      <c r="C163" s="205"/>
      <c r="D163" s="205"/>
    </row>
    <row r="164" spans="1:4" ht="13.2" x14ac:dyDescent="0.25">
      <c r="A164" s="206"/>
      <c r="B164" s="204"/>
      <c r="C164" s="205"/>
      <c r="D164" s="205"/>
    </row>
    <row r="165" spans="1:4" ht="13.2" x14ac:dyDescent="0.25">
      <c r="A165" s="206"/>
      <c r="B165" s="204"/>
      <c r="C165" s="205"/>
      <c r="D165" s="205"/>
    </row>
    <row r="166" spans="1:4" ht="13.2" x14ac:dyDescent="0.25">
      <c r="A166" s="206"/>
      <c r="B166" s="204"/>
      <c r="C166" s="205"/>
      <c r="D166" s="205"/>
    </row>
    <row r="167" spans="1:4" ht="13.2" x14ac:dyDescent="0.25">
      <c r="A167" s="206"/>
      <c r="B167" s="204"/>
      <c r="C167" s="205"/>
      <c r="D167" s="205"/>
    </row>
    <row r="168" spans="1:4" ht="13.2" x14ac:dyDescent="0.25">
      <c r="A168" s="206"/>
      <c r="B168" s="204"/>
      <c r="C168" s="205"/>
      <c r="D168" s="205"/>
    </row>
    <row r="169" spans="1:4" ht="13.2" x14ac:dyDescent="0.25">
      <c r="A169" s="206"/>
      <c r="B169" s="204"/>
      <c r="C169" s="205"/>
      <c r="D169" s="205"/>
    </row>
    <row r="170" spans="1:4" ht="13.2" x14ac:dyDescent="0.25">
      <c r="A170" s="206"/>
      <c r="B170" s="204"/>
      <c r="C170" s="205"/>
      <c r="D170" s="205"/>
    </row>
    <row r="171" spans="1:4" ht="13.2" x14ac:dyDescent="0.25">
      <c r="A171" s="206"/>
      <c r="B171" s="204"/>
      <c r="C171" s="205"/>
      <c r="D171" s="205"/>
    </row>
    <row r="172" spans="1:4" ht="13.2" x14ac:dyDescent="0.25">
      <c r="A172" s="206"/>
      <c r="B172" s="204"/>
      <c r="C172" s="205"/>
      <c r="D172" s="205"/>
    </row>
    <row r="173" spans="1:4" ht="13.2" x14ac:dyDescent="0.25">
      <c r="A173" s="206"/>
      <c r="B173" s="204"/>
      <c r="C173" s="205"/>
      <c r="D173" s="205"/>
    </row>
    <row r="174" spans="1:4" ht="13.2" x14ac:dyDescent="0.25">
      <c r="A174" s="206"/>
      <c r="B174" s="204"/>
      <c r="C174" s="205"/>
      <c r="D174" s="205"/>
    </row>
    <row r="175" spans="1:4" ht="13.2" x14ac:dyDescent="0.25">
      <c r="A175" s="206"/>
      <c r="B175" s="204"/>
      <c r="C175" s="205"/>
      <c r="D175" s="205"/>
    </row>
    <row r="176" spans="1:4" ht="13.2" x14ac:dyDescent="0.25">
      <c r="A176" s="206"/>
      <c r="B176" s="204"/>
      <c r="C176" s="205"/>
      <c r="D176" s="205"/>
    </row>
    <row r="177" spans="1:4" ht="13.2" x14ac:dyDescent="0.25">
      <c r="A177" s="206"/>
      <c r="B177" s="204"/>
      <c r="C177" s="205"/>
      <c r="D177" s="205"/>
    </row>
    <row r="178" spans="1:4" ht="13.2" x14ac:dyDescent="0.25">
      <c r="A178" s="206"/>
      <c r="B178" s="204"/>
      <c r="C178" s="205"/>
      <c r="D178" s="205"/>
    </row>
    <row r="179" spans="1:4" ht="13.2" x14ac:dyDescent="0.25">
      <c r="A179" s="206"/>
      <c r="B179" s="204"/>
      <c r="C179" s="205"/>
      <c r="D179" s="205"/>
    </row>
    <row r="180" spans="1:4" ht="13.2" x14ac:dyDescent="0.25">
      <c r="A180" s="206"/>
      <c r="B180" s="204"/>
      <c r="C180" s="205"/>
      <c r="D180" s="205"/>
    </row>
    <row r="181" spans="1:4" ht="13.2" x14ac:dyDescent="0.25">
      <c r="A181" s="206"/>
      <c r="B181" s="204"/>
      <c r="C181" s="205"/>
      <c r="D181" s="205"/>
    </row>
    <row r="182" spans="1:4" ht="13.2" x14ac:dyDescent="0.25">
      <c r="A182" s="206"/>
      <c r="B182" s="204"/>
      <c r="C182" s="205"/>
      <c r="D182" s="205"/>
    </row>
    <row r="183" spans="1:4" ht="13.2" x14ac:dyDescent="0.25">
      <c r="A183" s="206"/>
      <c r="B183" s="204"/>
      <c r="C183" s="205"/>
      <c r="D183" s="205"/>
    </row>
    <row r="184" spans="1:4" ht="13.2" x14ac:dyDescent="0.25">
      <c r="A184" s="206"/>
      <c r="B184" s="204"/>
      <c r="C184" s="205"/>
      <c r="D184" s="205"/>
    </row>
    <row r="185" spans="1:4" ht="13.2" x14ac:dyDescent="0.25">
      <c r="A185" s="206"/>
      <c r="B185" s="204"/>
      <c r="C185" s="205"/>
      <c r="D185" s="205"/>
    </row>
    <row r="186" spans="1:4" ht="13.2" x14ac:dyDescent="0.25">
      <c r="A186" s="206"/>
      <c r="B186" s="204"/>
      <c r="C186" s="205"/>
      <c r="D186" s="205"/>
    </row>
    <row r="187" spans="1:4" ht="13.2" x14ac:dyDescent="0.25">
      <c r="A187" s="206"/>
      <c r="B187" s="204"/>
      <c r="C187" s="205"/>
      <c r="D187" s="205"/>
    </row>
    <row r="188" spans="1:4" ht="13.2" x14ac:dyDescent="0.25">
      <c r="A188" s="206"/>
      <c r="B188" s="204"/>
      <c r="C188" s="205"/>
      <c r="D188" s="205"/>
    </row>
    <row r="189" spans="1:4" ht="13.2" x14ac:dyDescent="0.25">
      <c r="A189" s="206"/>
      <c r="B189" s="204"/>
      <c r="C189" s="205"/>
      <c r="D189" s="205"/>
    </row>
    <row r="190" spans="1:4" ht="13.2" x14ac:dyDescent="0.25">
      <c r="A190" s="206"/>
      <c r="B190" s="204"/>
      <c r="C190" s="205"/>
      <c r="D190" s="205"/>
    </row>
    <row r="191" spans="1:4" ht="13.2" x14ac:dyDescent="0.25">
      <c r="A191" s="206"/>
      <c r="B191" s="204"/>
      <c r="C191" s="205"/>
      <c r="D191" s="205"/>
    </row>
    <row r="192" spans="1:4" ht="13.2" x14ac:dyDescent="0.25">
      <c r="A192" s="206"/>
      <c r="B192" s="204"/>
      <c r="C192" s="205"/>
      <c r="D192" s="205"/>
    </row>
    <row r="193" spans="1:4" ht="13.2" x14ac:dyDescent="0.25">
      <c r="A193" s="206"/>
      <c r="B193" s="204"/>
      <c r="C193" s="205"/>
      <c r="D193" s="205"/>
    </row>
    <row r="194" spans="1:4" ht="13.2" x14ac:dyDescent="0.25">
      <c r="A194" s="206"/>
      <c r="B194" s="204"/>
      <c r="C194" s="205"/>
      <c r="D194" s="205"/>
    </row>
    <row r="195" spans="1:4" ht="13.2" x14ac:dyDescent="0.25">
      <c r="A195" s="206"/>
      <c r="B195" s="204"/>
      <c r="C195" s="205"/>
      <c r="D195" s="205"/>
    </row>
    <row r="196" spans="1:4" ht="13.2" x14ac:dyDescent="0.25">
      <c r="A196" s="206"/>
      <c r="B196" s="204"/>
      <c r="C196" s="205"/>
      <c r="D196" s="205"/>
    </row>
    <row r="197" spans="1:4" ht="13.2" x14ac:dyDescent="0.25">
      <c r="A197" s="206"/>
      <c r="B197" s="204"/>
      <c r="C197" s="205"/>
      <c r="D197" s="205"/>
    </row>
    <row r="198" spans="1:4" ht="13.2" x14ac:dyDescent="0.25">
      <c r="A198" s="206"/>
      <c r="B198" s="204"/>
      <c r="C198" s="205"/>
      <c r="D198" s="205"/>
    </row>
    <row r="199" spans="1:4" ht="13.2" x14ac:dyDescent="0.25">
      <c r="A199" s="206"/>
      <c r="B199" s="204"/>
      <c r="C199" s="205"/>
      <c r="D199" s="205"/>
    </row>
    <row r="200" spans="1:4" ht="13.2" x14ac:dyDescent="0.25">
      <c r="A200" s="206"/>
      <c r="B200" s="204"/>
      <c r="C200" s="205"/>
      <c r="D200" s="205"/>
    </row>
    <row r="201" spans="1:4" ht="13.2" x14ac:dyDescent="0.25">
      <c r="A201" s="206"/>
      <c r="B201" s="204"/>
      <c r="C201" s="205"/>
      <c r="D201" s="205"/>
    </row>
    <row r="202" spans="1:4" ht="13.2" x14ac:dyDescent="0.25">
      <c r="A202" s="206"/>
      <c r="B202" s="204"/>
      <c r="C202" s="205"/>
      <c r="D202" s="205"/>
    </row>
    <row r="203" spans="1:4" ht="13.2" x14ac:dyDescent="0.25">
      <c r="A203" s="206"/>
      <c r="B203" s="204"/>
      <c r="C203" s="205"/>
      <c r="D203" s="205"/>
    </row>
    <row r="204" spans="1:4" ht="13.2" x14ac:dyDescent="0.25">
      <c r="A204" s="206"/>
      <c r="B204" s="204"/>
      <c r="C204" s="205"/>
      <c r="D204" s="205"/>
    </row>
    <row r="205" spans="1:4" ht="13.2" x14ac:dyDescent="0.25">
      <c r="A205" s="206"/>
      <c r="B205" s="204"/>
      <c r="C205" s="205"/>
      <c r="D205" s="205"/>
    </row>
    <row r="206" spans="1:4" ht="13.2" x14ac:dyDescent="0.25">
      <c r="A206" s="206"/>
      <c r="B206" s="204"/>
      <c r="C206" s="205"/>
      <c r="D206" s="205"/>
    </row>
    <row r="207" spans="1:4" ht="13.2" x14ac:dyDescent="0.25">
      <c r="A207" s="206"/>
      <c r="B207" s="204"/>
      <c r="C207" s="205"/>
      <c r="D207" s="205"/>
    </row>
    <row r="208" spans="1:4" ht="13.2" x14ac:dyDescent="0.25">
      <c r="A208" s="206"/>
      <c r="B208" s="204"/>
      <c r="C208" s="205"/>
      <c r="D208" s="205"/>
    </row>
    <row r="209" spans="1:4" ht="13.2" x14ac:dyDescent="0.25">
      <c r="A209" s="206"/>
      <c r="B209" s="204"/>
      <c r="C209" s="205"/>
      <c r="D209" s="205"/>
    </row>
    <row r="210" spans="1:4" ht="13.2" x14ac:dyDescent="0.25">
      <c r="A210" s="206"/>
      <c r="B210" s="204"/>
      <c r="C210" s="205"/>
      <c r="D210" s="205"/>
    </row>
    <row r="211" spans="1:4" ht="13.2" x14ac:dyDescent="0.25">
      <c r="A211" s="206"/>
      <c r="B211" s="204"/>
      <c r="C211" s="205"/>
      <c r="D211" s="205"/>
    </row>
    <row r="212" spans="1:4" ht="13.2" x14ac:dyDescent="0.25">
      <c r="A212" s="206"/>
      <c r="B212" s="204"/>
      <c r="C212" s="205"/>
      <c r="D212" s="205"/>
    </row>
    <row r="213" spans="1:4" ht="13.2" x14ac:dyDescent="0.25">
      <c r="A213" s="206"/>
      <c r="B213" s="204"/>
      <c r="C213" s="205"/>
      <c r="D213" s="205"/>
    </row>
    <row r="214" spans="1:4" ht="13.2" x14ac:dyDescent="0.25">
      <c r="A214" s="206"/>
      <c r="B214" s="204"/>
      <c r="C214" s="205"/>
      <c r="D214" s="205"/>
    </row>
    <row r="215" spans="1:4" ht="13.2" x14ac:dyDescent="0.25">
      <c r="A215" s="206"/>
      <c r="B215" s="204"/>
      <c r="C215" s="205"/>
      <c r="D215" s="205"/>
    </row>
    <row r="216" spans="1:4" ht="13.2" x14ac:dyDescent="0.25">
      <c r="A216" s="206"/>
      <c r="B216" s="204"/>
      <c r="C216" s="205"/>
      <c r="D216" s="205"/>
    </row>
    <row r="217" spans="1:4" ht="13.2" x14ac:dyDescent="0.25">
      <c r="A217" s="206"/>
      <c r="B217" s="204"/>
      <c r="C217" s="205"/>
      <c r="D217" s="205"/>
    </row>
    <row r="218" spans="1:4" ht="13.2" x14ac:dyDescent="0.25">
      <c r="A218" s="206"/>
      <c r="B218" s="204"/>
      <c r="C218" s="205"/>
      <c r="D218" s="205"/>
    </row>
    <row r="219" spans="1:4" ht="13.2" x14ac:dyDescent="0.25">
      <c r="A219" s="206"/>
      <c r="B219" s="204"/>
      <c r="C219" s="205"/>
      <c r="D219" s="205"/>
    </row>
    <row r="220" spans="1:4" ht="13.2" x14ac:dyDescent="0.25">
      <c r="A220" s="206"/>
      <c r="B220" s="204"/>
      <c r="C220" s="205"/>
      <c r="D220" s="205"/>
    </row>
    <row r="221" spans="1:4" ht="13.2" x14ac:dyDescent="0.25">
      <c r="A221" s="206"/>
      <c r="B221" s="204"/>
      <c r="C221" s="205"/>
      <c r="D221" s="205"/>
    </row>
    <row r="222" spans="1:4" ht="13.2" x14ac:dyDescent="0.25">
      <c r="A222" s="206"/>
      <c r="B222" s="204"/>
      <c r="C222" s="205"/>
      <c r="D222" s="205"/>
    </row>
    <row r="223" spans="1:4" ht="13.2" x14ac:dyDescent="0.25">
      <c r="A223" s="206"/>
      <c r="B223" s="204"/>
      <c r="C223" s="205"/>
      <c r="D223" s="205"/>
    </row>
    <row r="224" spans="1:4" ht="13.2" x14ac:dyDescent="0.25">
      <c r="A224" s="206"/>
      <c r="B224" s="204"/>
      <c r="C224" s="205"/>
      <c r="D224" s="205"/>
    </row>
    <row r="225" spans="1:4" ht="13.2" x14ac:dyDescent="0.25">
      <c r="A225" s="206"/>
      <c r="B225" s="204"/>
      <c r="C225" s="205"/>
      <c r="D225" s="205"/>
    </row>
    <row r="226" spans="1:4" ht="13.2" x14ac:dyDescent="0.25">
      <c r="A226" s="206"/>
      <c r="B226" s="204"/>
      <c r="C226" s="205"/>
      <c r="D226" s="205"/>
    </row>
    <row r="227" spans="1:4" ht="13.2" x14ac:dyDescent="0.25">
      <c r="A227" s="206"/>
      <c r="B227" s="204"/>
      <c r="C227" s="205"/>
      <c r="D227" s="205"/>
    </row>
    <row r="228" spans="1:4" ht="13.2" x14ac:dyDescent="0.25">
      <c r="A228" s="206"/>
      <c r="B228" s="204"/>
      <c r="C228" s="205"/>
      <c r="D228" s="205"/>
    </row>
    <row r="229" spans="1:4" ht="13.2" x14ac:dyDescent="0.25">
      <c r="A229" s="206"/>
      <c r="B229" s="204"/>
      <c r="C229" s="205"/>
      <c r="D229" s="205"/>
    </row>
    <row r="230" spans="1:4" ht="13.2" x14ac:dyDescent="0.25">
      <c r="A230" s="206"/>
      <c r="B230" s="204"/>
      <c r="C230" s="205"/>
      <c r="D230" s="205"/>
    </row>
    <row r="231" spans="1:4" ht="13.2" x14ac:dyDescent="0.25">
      <c r="A231" s="206"/>
      <c r="B231" s="204"/>
      <c r="C231" s="205"/>
      <c r="D231" s="205"/>
    </row>
    <row r="232" spans="1:4" ht="13.2" x14ac:dyDescent="0.25">
      <c r="A232" s="206"/>
      <c r="B232" s="204"/>
      <c r="C232" s="205"/>
      <c r="D232" s="205"/>
    </row>
    <row r="233" spans="1:4" ht="13.2" x14ac:dyDescent="0.25">
      <c r="A233" s="206"/>
      <c r="B233" s="204"/>
      <c r="C233" s="205"/>
      <c r="D233" s="205"/>
    </row>
    <row r="234" spans="1:4" ht="13.2" x14ac:dyDescent="0.25">
      <c r="A234" s="206"/>
      <c r="B234" s="204"/>
      <c r="C234" s="205"/>
      <c r="D234" s="205"/>
    </row>
    <row r="235" spans="1:4" ht="13.2" x14ac:dyDescent="0.25">
      <c r="A235" s="206"/>
      <c r="B235" s="204"/>
      <c r="C235" s="205"/>
      <c r="D235" s="205"/>
    </row>
    <row r="236" spans="1:4" ht="13.2" x14ac:dyDescent="0.25">
      <c r="A236" s="206"/>
      <c r="B236" s="204"/>
      <c r="C236" s="205"/>
      <c r="D236" s="205"/>
    </row>
    <row r="237" spans="1:4" ht="13.2" x14ac:dyDescent="0.25">
      <c r="A237" s="206"/>
      <c r="B237" s="204"/>
      <c r="C237" s="205"/>
      <c r="D237" s="205"/>
    </row>
    <row r="238" spans="1:4" ht="13.2" x14ac:dyDescent="0.25">
      <c r="A238" s="206"/>
      <c r="B238" s="204"/>
      <c r="C238" s="205"/>
      <c r="D238" s="205"/>
    </row>
    <row r="239" spans="1:4" ht="13.2" x14ac:dyDescent="0.25">
      <c r="A239" s="206"/>
      <c r="B239" s="204"/>
      <c r="C239" s="205"/>
      <c r="D239" s="205"/>
    </row>
    <row r="240" spans="1:4" ht="13.2" x14ac:dyDescent="0.25">
      <c r="A240" s="206"/>
      <c r="B240" s="204"/>
      <c r="C240" s="205"/>
      <c r="D240" s="205"/>
    </row>
    <row r="241" spans="1:4" ht="13.2" x14ac:dyDescent="0.25">
      <c r="A241" s="206"/>
      <c r="B241" s="204"/>
      <c r="C241" s="205"/>
      <c r="D241" s="205"/>
    </row>
    <row r="242" spans="1:4" ht="13.2" x14ac:dyDescent="0.25">
      <c r="A242" s="206"/>
      <c r="B242" s="204"/>
      <c r="C242" s="205"/>
      <c r="D242" s="205"/>
    </row>
    <row r="243" spans="1:4" ht="13.2" x14ac:dyDescent="0.25">
      <c r="A243" s="206"/>
      <c r="B243" s="204"/>
      <c r="C243" s="205"/>
      <c r="D243" s="205"/>
    </row>
    <row r="244" spans="1:4" ht="13.2" x14ac:dyDescent="0.25">
      <c r="A244" s="206"/>
      <c r="B244" s="204"/>
      <c r="C244" s="205"/>
      <c r="D244" s="205"/>
    </row>
    <row r="245" spans="1:4" ht="13.2" x14ac:dyDescent="0.25">
      <c r="A245" s="206"/>
      <c r="B245" s="204"/>
      <c r="C245" s="205"/>
      <c r="D245" s="205"/>
    </row>
    <row r="246" spans="1:4" ht="13.2" x14ac:dyDescent="0.25">
      <c r="A246" s="206"/>
      <c r="B246" s="204"/>
      <c r="C246" s="205"/>
      <c r="D246" s="205"/>
    </row>
    <row r="247" spans="1:4" ht="13.2" x14ac:dyDescent="0.25">
      <c r="A247" s="206"/>
      <c r="B247" s="204"/>
      <c r="C247" s="205"/>
      <c r="D247" s="205"/>
    </row>
    <row r="248" spans="1:4" ht="13.2" x14ac:dyDescent="0.25">
      <c r="A248" s="206"/>
      <c r="B248" s="204"/>
      <c r="C248" s="205"/>
      <c r="D248" s="205"/>
    </row>
    <row r="249" spans="1:4" ht="13.2" x14ac:dyDescent="0.25">
      <c r="A249" s="206"/>
      <c r="B249" s="204"/>
      <c r="C249" s="205"/>
      <c r="D249" s="205"/>
    </row>
    <row r="250" spans="1:4" ht="13.2" x14ac:dyDescent="0.25">
      <c r="A250" s="206"/>
      <c r="B250" s="204"/>
      <c r="C250" s="205"/>
      <c r="D250" s="205"/>
    </row>
    <row r="251" spans="1:4" ht="13.2" x14ac:dyDescent="0.25">
      <c r="A251" s="206"/>
      <c r="B251" s="204"/>
      <c r="C251" s="205"/>
      <c r="D251" s="205"/>
    </row>
    <row r="252" spans="1:4" ht="13.2" x14ac:dyDescent="0.25">
      <c r="A252" s="206"/>
      <c r="B252" s="204"/>
      <c r="C252" s="205"/>
      <c r="D252" s="205"/>
    </row>
    <row r="253" spans="1:4" ht="13.2" x14ac:dyDescent="0.25">
      <c r="A253" s="206"/>
      <c r="B253" s="204"/>
      <c r="C253" s="205"/>
      <c r="D253" s="205"/>
    </row>
    <row r="254" spans="1:4" ht="13.2" x14ac:dyDescent="0.25">
      <c r="A254" s="206"/>
      <c r="B254" s="204"/>
      <c r="C254" s="205"/>
      <c r="D254" s="205"/>
    </row>
    <row r="255" spans="1:4" ht="13.2" x14ac:dyDescent="0.25">
      <c r="A255" s="206"/>
      <c r="B255" s="204"/>
      <c r="C255" s="205"/>
      <c r="D255" s="205"/>
    </row>
    <row r="256" spans="1:4" ht="13.2" x14ac:dyDescent="0.25">
      <c r="A256" s="206"/>
      <c r="B256" s="204"/>
      <c r="C256" s="205"/>
      <c r="D256" s="205"/>
    </row>
    <row r="257" spans="1:4" ht="13.2" x14ac:dyDescent="0.25">
      <c r="A257" s="206"/>
      <c r="B257" s="204"/>
      <c r="C257" s="205"/>
      <c r="D257" s="205"/>
    </row>
    <row r="258" spans="1:4" ht="13.2" x14ac:dyDescent="0.25">
      <c r="A258" s="206"/>
      <c r="B258" s="204"/>
      <c r="C258" s="205"/>
      <c r="D258" s="205"/>
    </row>
    <row r="259" spans="1:4" ht="13.2" x14ac:dyDescent="0.25">
      <c r="A259" s="206"/>
      <c r="B259" s="204"/>
      <c r="C259" s="205"/>
      <c r="D259" s="205"/>
    </row>
    <row r="260" spans="1:4" ht="13.2" x14ac:dyDescent="0.25">
      <c r="A260" s="206"/>
      <c r="B260" s="204"/>
      <c r="C260" s="205"/>
      <c r="D260" s="205"/>
    </row>
    <row r="261" spans="1:4" ht="13.2" x14ac:dyDescent="0.25">
      <c r="A261" s="206"/>
      <c r="B261" s="204"/>
      <c r="C261" s="205"/>
      <c r="D261" s="205"/>
    </row>
    <row r="262" spans="1:4" ht="13.2" x14ac:dyDescent="0.25">
      <c r="A262" s="206"/>
      <c r="B262" s="204"/>
      <c r="C262" s="205"/>
      <c r="D262" s="205"/>
    </row>
    <row r="263" spans="1:4" ht="13.2" x14ac:dyDescent="0.25">
      <c r="A263" s="206"/>
      <c r="B263" s="204"/>
      <c r="C263" s="205"/>
      <c r="D263" s="205"/>
    </row>
    <row r="264" spans="1:4" ht="13.2" x14ac:dyDescent="0.25">
      <c r="A264" s="206"/>
      <c r="B264" s="204"/>
      <c r="C264" s="205"/>
      <c r="D264" s="205"/>
    </row>
    <row r="265" spans="1:4" ht="13.2" x14ac:dyDescent="0.25">
      <c r="A265" s="206"/>
      <c r="B265" s="204"/>
      <c r="C265" s="205"/>
      <c r="D265" s="205"/>
    </row>
    <row r="266" spans="1:4" ht="13.2" x14ac:dyDescent="0.25">
      <c r="A266" s="206"/>
      <c r="B266" s="204"/>
      <c r="C266" s="205"/>
      <c r="D266" s="205"/>
    </row>
    <row r="267" spans="1:4" ht="13.2" x14ac:dyDescent="0.25">
      <c r="A267" s="206"/>
      <c r="B267" s="204"/>
      <c r="C267" s="205"/>
      <c r="D267" s="205"/>
    </row>
    <row r="268" spans="1:4" ht="13.2" x14ac:dyDescent="0.25">
      <c r="A268" s="206"/>
      <c r="B268" s="204"/>
      <c r="C268" s="205"/>
      <c r="D268" s="205"/>
    </row>
    <row r="269" spans="1:4" ht="13.2" x14ac:dyDescent="0.25">
      <c r="A269" s="206"/>
      <c r="B269" s="204"/>
      <c r="C269" s="205"/>
      <c r="D269" s="205"/>
    </row>
    <row r="270" spans="1:4" ht="13.2" x14ac:dyDescent="0.25">
      <c r="A270" s="206"/>
      <c r="B270" s="204"/>
      <c r="C270" s="205"/>
      <c r="D270" s="205"/>
    </row>
    <row r="271" spans="1:4" ht="13.2" x14ac:dyDescent="0.25">
      <c r="A271" s="206"/>
      <c r="B271" s="204"/>
      <c r="C271" s="205"/>
      <c r="D271" s="205"/>
    </row>
    <row r="272" spans="1:4" ht="13.2" x14ac:dyDescent="0.25">
      <c r="A272" s="206"/>
      <c r="B272" s="204"/>
      <c r="C272" s="205"/>
      <c r="D272" s="205"/>
    </row>
    <row r="273" spans="1:4" ht="13.2" x14ac:dyDescent="0.25">
      <c r="A273" s="206"/>
      <c r="B273" s="204"/>
      <c r="C273" s="205"/>
      <c r="D273" s="205"/>
    </row>
    <row r="274" spans="1:4" ht="13.2" x14ac:dyDescent="0.25">
      <c r="A274" s="206"/>
      <c r="B274" s="204"/>
      <c r="C274" s="205"/>
      <c r="D274" s="205"/>
    </row>
    <row r="275" spans="1:4" ht="13.2" x14ac:dyDescent="0.25">
      <c r="A275" s="206"/>
      <c r="B275" s="204"/>
      <c r="C275" s="205"/>
      <c r="D275" s="205"/>
    </row>
    <row r="276" spans="1:4" ht="13.2" x14ac:dyDescent="0.25">
      <c r="A276" s="206"/>
      <c r="B276" s="204"/>
      <c r="C276" s="205"/>
      <c r="D276" s="205"/>
    </row>
    <row r="277" spans="1:4" ht="13.2" x14ac:dyDescent="0.25">
      <c r="A277" s="206"/>
      <c r="B277" s="204"/>
      <c r="C277" s="205"/>
      <c r="D277" s="205"/>
    </row>
    <row r="278" spans="1:4" ht="13.2" x14ac:dyDescent="0.25">
      <c r="A278" s="206"/>
      <c r="B278" s="204"/>
      <c r="C278" s="205"/>
      <c r="D278" s="205"/>
    </row>
    <row r="279" spans="1:4" ht="13.2" x14ac:dyDescent="0.25">
      <c r="A279" s="206"/>
      <c r="B279" s="204"/>
      <c r="C279" s="205"/>
      <c r="D279" s="205"/>
    </row>
    <row r="280" spans="1:4" ht="13.2" x14ac:dyDescent="0.25">
      <c r="A280" s="206"/>
      <c r="B280" s="204"/>
      <c r="C280" s="205"/>
      <c r="D280" s="205"/>
    </row>
    <row r="281" spans="1:4" ht="13.2" x14ac:dyDescent="0.25">
      <c r="A281" s="206"/>
      <c r="B281" s="204"/>
      <c r="C281" s="205"/>
      <c r="D281" s="205"/>
    </row>
    <row r="282" spans="1:4" ht="13.2" x14ac:dyDescent="0.25">
      <c r="A282" s="206"/>
      <c r="B282" s="204"/>
      <c r="C282" s="205"/>
      <c r="D282" s="205"/>
    </row>
    <row r="283" spans="1:4" ht="13.2" x14ac:dyDescent="0.25">
      <c r="A283" s="206"/>
      <c r="B283" s="204"/>
      <c r="C283" s="205"/>
      <c r="D283" s="205"/>
    </row>
    <row r="284" spans="1:4" ht="13.2" x14ac:dyDescent="0.25">
      <c r="A284" s="206"/>
      <c r="B284" s="204"/>
      <c r="C284" s="205"/>
      <c r="D284" s="205"/>
    </row>
    <row r="285" spans="1:4" ht="13.2" x14ac:dyDescent="0.25">
      <c r="A285" s="206"/>
      <c r="B285" s="204"/>
      <c r="C285" s="205"/>
      <c r="D285" s="205"/>
    </row>
    <row r="286" spans="1:4" ht="13.2" x14ac:dyDescent="0.25">
      <c r="A286" s="206"/>
      <c r="B286" s="204"/>
      <c r="C286" s="205"/>
      <c r="D286" s="205"/>
    </row>
    <row r="287" spans="1:4" ht="13.2" x14ac:dyDescent="0.25">
      <c r="A287" s="206"/>
      <c r="B287" s="204"/>
      <c r="C287" s="205"/>
      <c r="D287" s="205"/>
    </row>
    <row r="288" spans="1:4" ht="13.2" x14ac:dyDescent="0.25">
      <c r="A288" s="206"/>
      <c r="B288" s="204"/>
      <c r="C288" s="205"/>
      <c r="D288" s="205"/>
    </row>
    <row r="289" spans="1:4" ht="13.2" x14ac:dyDescent="0.25">
      <c r="A289" s="206"/>
      <c r="B289" s="204"/>
      <c r="C289" s="205"/>
      <c r="D289" s="205"/>
    </row>
    <row r="290" spans="1:4" ht="13.2" x14ac:dyDescent="0.25">
      <c r="A290" s="206"/>
      <c r="B290" s="204"/>
      <c r="C290" s="205"/>
      <c r="D290" s="205"/>
    </row>
    <row r="291" spans="1:4" ht="13.2" x14ac:dyDescent="0.25">
      <c r="A291" s="206"/>
      <c r="B291" s="204"/>
      <c r="C291" s="205"/>
      <c r="D291" s="205"/>
    </row>
    <row r="292" spans="1:4" ht="13.2" x14ac:dyDescent="0.25">
      <c r="A292" s="206"/>
      <c r="B292" s="204"/>
      <c r="C292" s="205"/>
      <c r="D292" s="205"/>
    </row>
    <row r="293" spans="1:4" ht="13.2" x14ac:dyDescent="0.25">
      <c r="A293" s="206"/>
      <c r="B293" s="204"/>
      <c r="C293" s="205"/>
      <c r="D293" s="205"/>
    </row>
    <row r="294" spans="1:4" ht="13.2" x14ac:dyDescent="0.25">
      <c r="A294" s="206"/>
      <c r="B294" s="204"/>
      <c r="C294" s="205"/>
      <c r="D294" s="205"/>
    </row>
    <row r="295" spans="1:4" ht="13.2" x14ac:dyDescent="0.25">
      <c r="A295" s="206"/>
      <c r="B295" s="204"/>
      <c r="C295" s="205"/>
      <c r="D295" s="205"/>
    </row>
    <row r="296" spans="1:4" ht="13.2" x14ac:dyDescent="0.25">
      <c r="A296" s="206"/>
      <c r="B296" s="204"/>
      <c r="C296" s="205"/>
      <c r="D296" s="205"/>
    </row>
    <row r="297" spans="1:4" ht="13.2" x14ac:dyDescent="0.25">
      <c r="A297" s="206"/>
      <c r="B297" s="204"/>
      <c r="C297" s="205"/>
      <c r="D297" s="205"/>
    </row>
    <row r="298" spans="1:4" ht="13.2" x14ac:dyDescent="0.25">
      <c r="A298" s="206"/>
      <c r="B298" s="204"/>
      <c r="C298" s="205"/>
      <c r="D298" s="205"/>
    </row>
    <row r="299" spans="1:4" ht="13.2" x14ac:dyDescent="0.25">
      <c r="A299" s="206"/>
      <c r="B299" s="204"/>
      <c r="C299" s="205"/>
      <c r="D299" s="205"/>
    </row>
    <row r="300" spans="1:4" ht="13.2" x14ac:dyDescent="0.25">
      <c r="A300" s="206"/>
      <c r="B300" s="204"/>
      <c r="C300" s="205"/>
      <c r="D300" s="205"/>
    </row>
    <row r="301" spans="1:4" ht="13.2" x14ac:dyDescent="0.25">
      <c r="A301" s="206"/>
      <c r="B301" s="204"/>
      <c r="C301" s="205"/>
      <c r="D301" s="205"/>
    </row>
    <row r="302" spans="1:4" ht="13.2" x14ac:dyDescent="0.25">
      <c r="A302" s="206"/>
      <c r="B302" s="204"/>
      <c r="C302" s="205"/>
      <c r="D302" s="205"/>
    </row>
    <row r="303" spans="1:4" ht="13.2" x14ac:dyDescent="0.25">
      <c r="A303" s="206"/>
      <c r="B303" s="204"/>
      <c r="C303" s="205"/>
      <c r="D303" s="205"/>
    </row>
    <row r="304" spans="1:4" ht="13.2" x14ac:dyDescent="0.25">
      <c r="A304" s="206"/>
      <c r="B304" s="204"/>
      <c r="C304" s="205"/>
      <c r="D304" s="205"/>
    </row>
    <row r="305" spans="1:4" ht="13.2" x14ac:dyDescent="0.25">
      <c r="A305" s="206"/>
      <c r="B305" s="204"/>
      <c r="C305" s="205"/>
      <c r="D305" s="205"/>
    </row>
    <row r="306" spans="1:4" ht="13.2" x14ac:dyDescent="0.25">
      <c r="A306" s="206"/>
      <c r="B306" s="204"/>
      <c r="C306" s="205"/>
      <c r="D306" s="205"/>
    </row>
    <row r="307" spans="1:4" ht="13.2" x14ac:dyDescent="0.25">
      <c r="A307" s="206"/>
      <c r="B307" s="204"/>
      <c r="C307" s="205"/>
      <c r="D307" s="205"/>
    </row>
    <row r="308" spans="1:4" ht="13.2" x14ac:dyDescent="0.25">
      <c r="A308" s="206"/>
      <c r="B308" s="204"/>
      <c r="C308" s="205"/>
      <c r="D308" s="205"/>
    </row>
    <row r="309" spans="1:4" ht="13.2" x14ac:dyDescent="0.25">
      <c r="A309" s="206"/>
      <c r="B309" s="204"/>
      <c r="C309" s="205"/>
      <c r="D309" s="205"/>
    </row>
    <row r="310" spans="1:4" ht="13.2" x14ac:dyDescent="0.25">
      <c r="A310" s="206"/>
      <c r="B310" s="204"/>
      <c r="C310" s="205"/>
      <c r="D310" s="205"/>
    </row>
    <row r="311" spans="1:4" ht="13.2" x14ac:dyDescent="0.25">
      <c r="A311" s="206"/>
      <c r="B311" s="204"/>
      <c r="C311" s="205"/>
      <c r="D311" s="205"/>
    </row>
    <row r="312" spans="1:4" ht="13.2" x14ac:dyDescent="0.25">
      <c r="A312" s="206"/>
      <c r="B312" s="204"/>
      <c r="C312" s="205"/>
      <c r="D312" s="205"/>
    </row>
    <row r="313" spans="1:4" ht="13.2" x14ac:dyDescent="0.25">
      <c r="A313" s="206"/>
      <c r="B313" s="204"/>
      <c r="C313" s="205"/>
      <c r="D313" s="205"/>
    </row>
    <row r="314" spans="1:4" ht="13.2" x14ac:dyDescent="0.25">
      <c r="A314" s="206"/>
      <c r="B314" s="204"/>
      <c r="C314" s="205"/>
      <c r="D314" s="205"/>
    </row>
    <row r="315" spans="1:4" ht="13.2" x14ac:dyDescent="0.25">
      <c r="A315" s="206"/>
      <c r="B315" s="204"/>
      <c r="C315" s="205"/>
      <c r="D315" s="205"/>
    </row>
    <row r="316" spans="1:4" ht="13.2" x14ac:dyDescent="0.25">
      <c r="A316" s="206"/>
      <c r="B316" s="204"/>
      <c r="C316" s="205"/>
      <c r="D316" s="205"/>
    </row>
    <row r="317" spans="1:4" ht="13.2" x14ac:dyDescent="0.25">
      <c r="A317" s="206"/>
      <c r="B317" s="204"/>
      <c r="C317" s="205"/>
      <c r="D317" s="205"/>
    </row>
    <row r="318" spans="1:4" ht="13.2" x14ac:dyDescent="0.25">
      <c r="A318" s="206"/>
      <c r="B318" s="204"/>
      <c r="C318" s="205"/>
      <c r="D318" s="205"/>
    </row>
    <row r="319" spans="1:4" ht="13.2" x14ac:dyDescent="0.25">
      <c r="A319" s="206"/>
      <c r="B319" s="204"/>
      <c r="C319" s="205"/>
      <c r="D319" s="205"/>
    </row>
    <row r="320" spans="1:4" ht="13.2" x14ac:dyDescent="0.25">
      <c r="A320" s="206"/>
      <c r="B320" s="204"/>
      <c r="C320" s="205"/>
      <c r="D320" s="205"/>
    </row>
    <row r="321" spans="1:4" ht="13.2" x14ac:dyDescent="0.25">
      <c r="A321" s="206"/>
      <c r="B321" s="204"/>
      <c r="C321" s="205"/>
      <c r="D321" s="205"/>
    </row>
    <row r="322" spans="1:4" ht="13.2" x14ac:dyDescent="0.25">
      <c r="A322" s="206"/>
      <c r="B322" s="204"/>
      <c r="C322" s="205"/>
      <c r="D322" s="205"/>
    </row>
    <row r="323" spans="1:4" ht="13.2" x14ac:dyDescent="0.25">
      <c r="A323" s="206"/>
      <c r="B323" s="204"/>
      <c r="C323" s="205"/>
      <c r="D323" s="205"/>
    </row>
    <row r="324" spans="1:4" ht="13.2" x14ac:dyDescent="0.25">
      <c r="A324" s="206"/>
      <c r="B324" s="204"/>
      <c r="C324" s="205"/>
      <c r="D324" s="205"/>
    </row>
    <row r="325" spans="1:4" ht="13.2" x14ac:dyDescent="0.25">
      <c r="A325" s="206"/>
      <c r="B325" s="204"/>
      <c r="C325" s="205"/>
      <c r="D325" s="205"/>
    </row>
    <row r="326" spans="1:4" ht="13.2" x14ac:dyDescent="0.25">
      <c r="A326" s="206"/>
      <c r="B326" s="204"/>
      <c r="C326" s="205"/>
      <c r="D326" s="205"/>
    </row>
    <row r="327" spans="1:4" ht="13.2" x14ac:dyDescent="0.25">
      <c r="A327" s="206"/>
      <c r="B327" s="204"/>
      <c r="C327" s="205"/>
      <c r="D327" s="205"/>
    </row>
    <row r="328" spans="1:4" ht="13.2" x14ac:dyDescent="0.25">
      <c r="A328" s="206"/>
      <c r="B328" s="204"/>
      <c r="C328" s="205"/>
      <c r="D328" s="205"/>
    </row>
    <row r="329" spans="1:4" ht="13.2" x14ac:dyDescent="0.25">
      <c r="A329" s="206"/>
      <c r="B329" s="204"/>
      <c r="C329" s="205"/>
      <c r="D329" s="205"/>
    </row>
    <row r="330" spans="1:4" ht="13.2" x14ac:dyDescent="0.25">
      <c r="A330" s="206"/>
      <c r="B330" s="204"/>
      <c r="C330" s="205"/>
      <c r="D330" s="205"/>
    </row>
    <row r="331" spans="1:4" ht="13.2" x14ac:dyDescent="0.25">
      <c r="A331" s="206"/>
      <c r="B331" s="204"/>
      <c r="C331" s="205"/>
      <c r="D331" s="205"/>
    </row>
    <row r="332" spans="1:4" ht="13.2" x14ac:dyDescent="0.25">
      <c r="A332" s="206"/>
      <c r="B332" s="204"/>
      <c r="C332" s="205"/>
      <c r="D332" s="205"/>
    </row>
    <row r="333" spans="1:4" ht="13.2" x14ac:dyDescent="0.25">
      <c r="A333" s="206"/>
      <c r="B333" s="204"/>
      <c r="C333" s="205"/>
      <c r="D333" s="205"/>
    </row>
    <row r="334" spans="1:4" ht="13.2" x14ac:dyDescent="0.25">
      <c r="A334" s="206"/>
      <c r="B334" s="204"/>
      <c r="C334" s="205"/>
      <c r="D334" s="205"/>
    </row>
    <row r="335" spans="1:4" ht="13.2" x14ac:dyDescent="0.25">
      <c r="A335" s="206"/>
      <c r="B335" s="204"/>
      <c r="C335" s="205"/>
      <c r="D335" s="205"/>
    </row>
    <row r="336" spans="1:4" ht="13.2" x14ac:dyDescent="0.25">
      <c r="A336" s="206"/>
      <c r="B336" s="204"/>
      <c r="C336" s="205"/>
      <c r="D336" s="205"/>
    </row>
    <row r="337" spans="1:4" ht="13.2" x14ac:dyDescent="0.25">
      <c r="A337" s="206"/>
      <c r="B337" s="204"/>
      <c r="C337" s="205"/>
      <c r="D337" s="205"/>
    </row>
    <row r="338" spans="1:4" ht="13.2" x14ac:dyDescent="0.25">
      <c r="A338" s="206"/>
      <c r="B338" s="204"/>
      <c r="C338" s="205"/>
      <c r="D338" s="205"/>
    </row>
    <row r="339" spans="1:4" ht="13.2" x14ac:dyDescent="0.25">
      <c r="A339" s="206"/>
      <c r="B339" s="204"/>
      <c r="C339" s="205"/>
      <c r="D339" s="205"/>
    </row>
    <row r="340" spans="1:4" ht="13.2" x14ac:dyDescent="0.25">
      <c r="A340" s="206"/>
      <c r="B340" s="204"/>
      <c r="C340" s="205"/>
      <c r="D340" s="205"/>
    </row>
    <row r="341" spans="1:4" ht="13.2" x14ac:dyDescent="0.25">
      <c r="A341" s="206"/>
      <c r="B341" s="204"/>
      <c r="C341" s="205"/>
      <c r="D341" s="205"/>
    </row>
    <row r="342" spans="1:4" ht="13.2" x14ac:dyDescent="0.25">
      <c r="A342" s="206"/>
      <c r="B342" s="204"/>
      <c r="C342" s="205"/>
      <c r="D342" s="205"/>
    </row>
    <row r="343" spans="1:4" ht="13.2" x14ac:dyDescent="0.25">
      <c r="A343" s="206"/>
      <c r="B343" s="204"/>
      <c r="C343" s="205"/>
      <c r="D343" s="205"/>
    </row>
    <row r="344" spans="1:4" ht="13.2" x14ac:dyDescent="0.25">
      <c r="A344" s="206"/>
      <c r="B344" s="204"/>
      <c r="C344" s="205"/>
      <c r="D344" s="205"/>
    </row>
    <row r="345" spans="1:4" ht="13.2" x14ac:dyDescent="0.25">
      <c r="A345" s="206"/>
      <c r="B345" s="204"/>
      <c r="C345" s="205"/>
      <c r="D345" s="205"/>
    </row>
    <row r="346" spans="1:4" ht="13.2" x14ac:dyDescent="0.25">
      <c r="A346" s="206"/>
      <c r="B346" s="204"/>
      <c r="C346" s="205"/>
      <c r="D346" s="205"/>
    </row>
    <row r="347" spans="1:4" ht="13.2" x14ac:dyDescent="0.25">
      <c r="A347" s="206"/>
      <c r="B347" s="204"/>
      <c r="C347" s="205"/>
      <c r="D347" s="205"/>
    </row>
    <row r="348" spans="1:4" ht="13.2" x14ac:dyDescent="0.25">
      <c r="A348" s="206"/>
      <c r="B348" s="204"/>
      <c r="C348" s="205"/>
      <c r="D348" s="205"/>
    </row>
    <row r="349" spans="1:4" ht="13.2" x14ac:dyDescent="0.25">
      <c r="A349" s="206"/>
      <c r="B349" s="204"/>
      <c r="C349" s="205"/>
      <c r="D349" s="205"/>
    </row>
    <row r="350" spans="1:4" ht="13.2" x14ac:dyDescent="0.25">
      <c r="A350" s="206"/>
      <c r="B350" s="204"/>
      <c r="C350" s="205"/>
      <c r="D350" s="205"/>
    </row>
    <row r="351" spans="1:4" ht="13.2" x14ac:dyDescent="0.25">
      <c r="A351" s="206"/>
      <c r="B351" s="204"/>
      <c r="C351" s="205"/>
      <c r="D351" s="205"/>
    </row>
    <row r="352" spans="1:4" ht="13.2" x14ac:dyDescent="0.25">
      <c r="A352" s="206"/>
      <c r="B352" s="204"/>
      <c r="C352" s="205"/>
      <c r="D352" s="205"/>
    </row>
    <row r="353" spans="1:4" ht="13.2" x14ac:dyDescent="0.25">
      <c r="A353" s="206"/>
      <c r="B353" s="204"/>
      <c r="C353" s="205"/>
      <c r="D353" s="205"/>
    </row>
    <row r="354" spans="1:4" ht="13.2" x14ac:dyDescent="0.25">
      <c r="A354" s="206"/>
      <c r="B354" s="204"/>
      <c r="C354" s="205"/>
      <c r="D354" s="205"/>
    </row>
    <row r="355" spans="1:4" ht="13.2" x14ac:dyDescent="0.25">
      <c r="A355" s="206"/>
      <c r="B355" s="204"/>
      <c r="C355" s="205"/>
      <c r="D355" s="205"/>
    </row>
    <row r="356" spans="1:4" ht="13.2" x14ac:dyDescent="0.25">
      <c r="A356" s="206"/>
      <c r="B356" s="204"/>
      <c r="C356" s="205"/>
      <c r="D356" s="205"/>
    </row>
    <row r="357" spans="1:4" ht="13.2" x14ac:dyDescent="0.25">
      <c r="A357" s="206"/>
      <c r="B357" s="204"/>
      <c r="C357" s="205"/>
      <c r="D357" s="205"/>
    </row>
    <row r="358" spans="1:4" ht="13.2" x14ac:dyDescent="0.25">
      <c r="A358" s="206"/>
      <c r="B358" s="204"/>
      <c r="C358" s="205"/>
      <c r="D358" s="205"/>
    </row>
    <row r="359" spans="1:4" ht="13.2" x14ac:dyDescent="0.25">
      <c r="A359" s="206"/>
      <c r="B359" s="204"/>
      <c r="C359" s="205"/>
      <c r="D359" s="205"/>
    </row>
    <row r="360" spans="1:4" ht="13.2" x14ac:dyDescent="0.25">
      <c r="A360" s="206"/>
      <c r="B360" s="204"/>
      <c r="C360" s="205"/>
      <c r="D360" s="205"/>
    </row>
    <row r="361" spans="1:4" ht="13.2" x14ac:dyDescent="0.25">
      <c r="A361" s="206"/>
      <c r="B361" s="204"/>
      <c r="C361" s="205"/>
      <c r="D361" s="205"/>
    </row>
    <row r="362" spans="1:4" ht="13.2" x14ac:dyDescent="0.25">
      <c r="A362" s="206"/>
      <c r="B362" s="204"/>
      <c r="C362" s="205"/>
      <c r="D362" s="205"/>
    </row>
    <row r="363" spans="1:4" ht="13.2" x14ac:dyDescent="0.25">
      <c r="A363" s="206"/>
      <c r="B363" s="204"/>
      <c r="C363" s="205"/>
      <c r="D363" s="205"/>
    </row>
    <row r="364" spans="1:4" ht="13.2" x14ac:dyDescent="0.25">
      <c r="A364" s="206"/>
      <c r="B364" s="204"/>
      <c r="C364" s="205"/>
      <c r="D364" s="205"/>
    </row>
    <row r="365" spans="1:4" ht="13.2" x14ac:dyDescent="0.25">
      <c r="A365" s="206"/>
      <c r="B365" s="204"/>
      <c r="C365" s="205"/>
      <c r="D365" s="205"/>
    </row>
    <row r="366" spans="1:4" ht="13.2" x14ac:dyDescent="0.25">
      <c r="A366" s="206"/>
      <c r="B366" s="204"/>
      <c r="C366" s="205"/>
      <c r="D366" s="205"/>
    </row>
    <row r="367" spans="1:4" ht="13.2" x14ac:dyDescent="0.25">
      <c r="A367" s="206"/>
      <c r="B367" s="204"/>
      <c r="C367" s="205"/>
      <c r="D367" s="205"/>
    </row>
    <row r="368" spans="1:4" ht="13.2" x14ac:dyDescent="0.25">
      <c r="A368" s="206"/>
      <c r="B368" s="204"/>
      <c r="C368" s="205"/>
      <c r="D368" s="205"/>
    </row>
    <row r="369" spans="1:4" ht="13.2" x14ac:dyDescent="0.25">
      <c r="A369" s="206"/>
      <c r="B369" s="204"/>
      <c r="C369" s="205"/>
      <c r="D369" s="205"/>
    </row>
    <row r="370" spans="1:4" ht="13.2" x14ac:dyDescent="0.25">
      <c r="A370" s="206"/>
      <c r="B370" s="204"/>
      <c r="C370" s="205"/>
      <c r="D370" s="205"/>
    </row>
    <row r="371" spans="1:4" ht="13.2" x14ac:dyDescent="0.25">
      <c r="A371" s="206"/>
      <c r="B371" s="204"/>
      <c r="C371" s="205"/>
      <c r="D371" s="205"/>
    </row>
    <row r="372" spans="1:4" ht="13.2" x14ac:dyDescent="0.25">
      <c r="A372" s="206"/>
      <c r="B372" s="204"/>
      <c r="C372" s="205"/>
      <c r="D372" s="205"/>
    </row>
    <row r="373" spans="1:4" ht="13.2" x14ac:dyDescent="0.25">
      <c r="A373" s="206"/>
      <c r="B373" s="204"/>
      <c r="C373" s="205"/>
      <c r="D373" s="205"/>
    </row>
    <row r="374" spans="1:4" ht="13.2" x14ac:dyDescent="0.25">
      <c r="A374" s="206"/>
      <c r="B374" s="204"/>
      <c r="C374" s="205"/>
      <c r="D374" s="205"/>
    </row>
    <row r="375" spans="1:4" ht="13.2" x14ac:dyDescent="0.25">
      <c r="A375" s="206"/>
      <c r="B375" s="204"/>
      <c r="C375" s="205"/>
      <c r="D375" s="205"/>
    </row>
    <row r="376" spans="1:4" ht="13.2" x14ac:dyDescent="0.25">
      <c r="A376" s="206"/>
      <c r="B376" s="204"/>
      <c r="C376" s="205"/>
      <c r="D376" s="205"/>
    </row>
    <row r="377" spans="1:4" ht="13.2" x14ac:dyDescent="0.25">
      <c r="A377" s="206"/>
      <c r="B377" s="204"/>
      <c r="C377" s="205"/>
      <c r="D377" s="205"/>
    </row>
    <row r="378" spans="1:4" ht="13.2" x14ac:dyDescent="0.25">
      <c r="A378" s="206"/>
      <c r="B378" s="204"/>
      <c r="C378" s="205"/>
      <c r="D378" s="205"/>
    </row>
    <row r="379" spans="1:4" ht="13.2" x14ac:dyDescent="0.25">
      <c r="A379" s="206"/>
      <c r="B379" s="204"/>
      <c r="C379" s="205"/>
      <c r="D379" s="205"/>
    </row>
    <row r="380" spans="1:4" ht="13.2" x14ac:dyDescent="0.25">
      <c r="A380" s="206"/>
      <c r="B380" s="204"/>
      <c r="C380" s="205"/>
      <c r="D380" s="205"/>
    </row>
    <row r="381" spans="1:4" ht="13.2" x14ac:dyDescent="0.25">
      <c r="A381" s="206"/>
      <c r="B381" s="204"/>
      <c r="C381" s="205"/>
      <c r="D381" s="205"/>
    </row>
    <row r="382" spans="1:4" ht="13.2" x14ac:dyDescent="0.25">
      <c r="A382" s="206"/>
      <c r="B382" s="204"/>
      <c r="C382" s="205"/>
      <c r="D382" s="205"/>
    </row>
    <row r="383" spans="1:4" ht="13.2" x14ac:dyDescent="0.25">
      <c r="A383" s="206"/>
      <c r="B383" s="204"/>
      <c r="C383" s="205"/>
      <c r="D383" s="205"/>
    </row>
    <row r="384" spans="1:4" ht="13.2" x14ac:dyDescent="0.25">
      <c r="A384" s="206"/>
      <c r="B384" s="204"/>
      <c r="C384" s="205"/>
      <c r="D384" s="205"/>
    </row>
    <row r="385" spans="1:4" ht="13.2" x14ac:dyDescent="0.25">
      <c r="A385" s="206"/>
      <c r="B385" s="204"/>
      <c r="C385" s="205"/>
      <c r="D385" s="205"/>
    </row>
    <row r="386" spans="1:4" ht="13.2" x14ac:dyDescent="0.25">
      <c r="A386" s="206"/>
      <c r="B386" s="204"/>
      <c r="C386" s="205"/>
      <c r="D386" s="205"/>
    </row>
    <row r="387" spans="1:4" ht="13.2" x14ac:dyDescent="0.25">
      <c r="A387" s="206"/>
      <c r="B387" s="204"/>
      <c r="C387" s="205"/>
      <c r="D387" s="205"/>
    </row>
    <row r="388" spans="1:4" ht="13.2" x14ac:dyDescent="0.25">
      <c r="A388" s="206"/>
      <c r="B388" s="204"/>
      <c r="C388" s="205"/>
      <c r="D388" s="205"/>
    </row>
    <row r="389" spans="1:4" ht="13.2" x14ac:dyDescent="0.25">
      <c r="A389" s="206"/>
      <c r="B389" s="204"/>
      <c r="C389" s="205"/>
      <c r="D389" s="205"/>
    </row>
    <row r="390" spans="1:4" ht="13.2" x14ac:dyDescent="0.25">
      <c r="A390" s="206"/>
      <c r="B390" s="204"/>
      <c r="C390" s="205"/>
      <c r="D390" s="205"/>
    </row>
    <row r="391" spans="1:4" ht="13.2" x14ac:dyDescent="0.25">
      <c r="A391" s="206"/>
      <c r="B391" s="204"/>
      <c r="C391" s="205"/>
      <c r="D391" s="205"/>
    </row>
    <row r="392" spans="1:4" ht="13.2" x14ac:dyDescent="0.25">
      <c r="A392" s="206"/>
      <c r="B392" s="204"/>
      <c r="C392" s="205"/>
      <c r="D392" s="205"/>
    </row>
    <row r="393" spans="1:4" ht="13.2" x14ac:dyDescent="0.25">
      <c r="A393" s="206"/>
      <c r="B393" s="204"/>
      <c r="C393" s="205"/>
      <c r="D393" s="205"/>
    </row>
    <row r="394" spans="1:4" ht="13.2" x14ac:dyDescent="0.25">
      <c r="A394" s="206"/>
      <c r="B394" s="204"/>
      <c r="C394" s="205"/>
      <c r="D394" s="205"/>
    </row>
    <row r="395" spans="1:4" ht="13.2" x14ac:dyDescent="0.25">
      <c r="A395" s="206"/>
      <c r="B395" s="204"/>
      <c r="C395" s="205"/>
      <c r="D395" s="205"/>
    </row>
    <row r="396" spans="1:4" ht="13.2" x14ac:dyDescent="0.25">
      <c r="A396" s="206"/>
      <c r="B396" s="204"/>
      <c r="C396" s="205"/>
      <c r="D396" s="205"/>
    </row>
    <row r="397" spans="1:4" ht="13.2" x14ac:dyDescent="0.25">
      <c r="A397" s="206"/>
      <c r="B397" s="204"/>
      <c r="C397" s="205"/>
      <c r="D397" s="205"/>
    </row>
    <row r="398" spans="1:4" ht="13.2" x14ac:dyDescent="0.25">
      <c r="A398" s="206"/>
      <c r="B398" s="204"/>
      <c r="C398" s="205"/>
      <c r="D398" s="205"/>
    </row>
    <row r="399" spans="1:4" ht="13.2" x14ac:dyDescent="0.25">
      <c r="A399" s="206"/>
      <c r="B399" s="204"/>
      <c r="C399" s="205"/>
      <c r="D399" s="205"/>
    </row>
    <row r="400" spans="1:4" ht="13.2" x14ac:dyDescent="0.25">
      <c r="A400" s="206"/>
      <c r="B400" s="204"/>
      <c r="C400" s="205"/>
      <c r="D400" s="205"/>
    </row>
    <row r="401" spans="1:4" ht="13.2" x14ac:dyDescent="0.25">
      <c r="A401" s="206"/>
      <c r="B401" s="204"/>
      <c r="C401" s="205"/>
      <c r="D401" s="205"/>
    </row>
    <row r="402" spans="1:4" ht="13.2" x14ac:dyDescent="0.25">
      <c r="A402" s="206"/>
      <c r="B402" s="204"/>
      <c r="C402" s="205"/>
      <c r="D402" s="205"/>
    </row>
    <row r="403" spans="1:4" ht="13.2" x14ac:dyDescent="0.25">
      <c r="A403" s="206"/>
      <c r="B403" s="204"/>
      <c r="C403" s="205"/>
      <c r="D403" s="205"/>
    </row>
    <row r="404" spans="1:4" ht="13.2" x14ac:dyDescent="0.25">
      <c r="A404" s="206"/>
      <c r="B404" s="204"/>
      <c r="C404" s="205"/>
      <c r="D404" s="205"/>
    </row>
    <row r="405" spans="1:4" ht="13.2" x14ac:dyDescent="0.25">
      <c r="A405" s="206"/>
      <c r="B405" s="204"/>
      <c r="C405" s="205"/>
      <c r="D405" s="205"/>
    </row>
    <row r="406" spans="1:4" ht="13.2" x14ac:dyDescent="0.25">
      <c r="A406" s="206"/>
      <c r="B406" s="204"/>
      <c r="C406" s="205"/>
      <c r="D406" s="205"/>
    </row>
    <row r="407" spans="1:4" ht="13.2" x14ac:dyDescent="0.25">
      <c r="A407" s="206"/>
      <c r="B407" s="204"/>
      <c r="C407" s="205"/>
      <c r="D407" s="205"/>
    </row>
    <row r="408" spans="1:4" ht="13.2" x14ac:dyDescent="0.25">
      <c r="A408" s="206"/>
      <c r="B408" s="204"/>
      <c r="C408" s="205"/>
      <c r="D408" s="205"/>
    </row>
    <row r="409" spans="1:4" ht="13.2" x14ac:dyDescent="0.25">
      <c r="A409" s="206"/>
      <c r="B409" s="204"/>
      <c r="C409" s="205"/>
      <c r="D409" s="205"/>
    </row>
    <row r="410" spans="1:4" ht="13.2" x14ac:dyDescent="0.25">
      <c r="A410" s="206"/>
      <c r="B410" s="204"/>
      <c r="C410" s="205"/>
      <c r="D410" s="205"/>
    </row>
    <row r="411" spans="1:4" ht="13.2" x14ac:dyDescent="0.25">
      <c r="A411" s="206"/>
      <c r="B411" s="204"/>
      <c r="C411" s="205"/>
      <c r="D411" s="205"/>
    </row>
    <row r="412" spans="1:4" ht="13.2" x14ac:dyDescent="0.25">
      <c r="A412" s="206"/>
      <c r="B412" s="204"/>
      <c r="C412" s="205"/>
      <c r="D412" s="205"/>
    </row>
    <row r="413" spans="1:4" ht="13.2" x14ac:dyDescent="0.25">
      <c r="A413" s="206"/>
      <c r="B413" s="204"/>
      <c r="C413" s="205"/>
      <c r="D413" s="205"/>
    </row>
    <row r="414" spans="1:4" ht="13.2" x14ac:dyDescent="0.25">
      <c r="A414" s="206"/>
      <c r="B414" s="204"/>
      <c r="C414" s="205"/>
      <c r="D414" s="205"/>
    </row>
    <row r="415" spans="1:4" ht="13.2" x14ac:dyDescent="0.25">
      <c r="A415" s="206"/>
      <c r="B415" s="204"/>
      <c r="C415" s="205"/>
      <c r="D415" s="205"/>
    </row>
    <row r="416" spans="1:4" ht="13.2" x14ac:dyDescent="0.25">
      <c r="A416" s="206"/>
      <c r="B416" s="204"/>
      <c r="C416" s="205"/>
      <c r="D416" s="205"/>
    </row>
    <row r="417" spans="1:4" ht="13.2" x14ac:dyDescent="0.25">
      <c r="A417" s="206"/>
      <c r="B417" s="204"/>
      <c r="C417" s="205"/>
      <c r="D417" s="205"/>
    </row>
    <row r="418" spans="1:4" ht="13.2" x14ac:dyDescent="0.25">
      <c r="A418" s="206"/>
      <c r="B418" s="204"/>
      <c r="C418" s="205"/>
      <c r="D418" s="205"/>
    </row>
    <row r="419" spans="1:4" ht="13.2" x14ac:dyDescent="0.25">
      <c r="A419" s="206"/>
      <c r="B419" s="204"/>
      <c r="C419" s="205"/>
      <c r="D419" s="205"/>
    </row>
    <row r="420" spans="1:4" ht="13.2" x14ac:dyDescent="0.25">
      <c r="A420" s="206"/>
      <c r="B420" s="204"/>
      <c r="C420" s="205"/>
      <c r="D420" s="205"/>
    </row>
    <row r="421" spans="1:4" ht="13.2" x14ac:dyDescent="0.25">
      <c r="A421" s="206"/>
      <c r="B421" s="204"/>
      <c r="C421" s="205"/>
      <c r="D421" s="205"/>
    </row>
    <row r="422" spans="1:4" ht="13.2" x14ac:dyDescent="0.25">
      <c r="A422" s="206"/>
      <c r="B422" s="204"/>
      <c r="C422" s="205"/>
      <c r="D422" s="205"/>
    </row>
    <row r="423" spans="1:4" ht="13.2" x14ac:dyDescent="0.25">
      <c r="A423" s="206"/>
      <c r="B423" s="204"/>
      <c r="C423" s="205"/>
      <c r="D423" s="205"/>
    </row>
    <row r="424" spans="1:4" ht="13.2" x14ac:dyDescent="0.25">
      <c r="A424" s="206"/>
      <c r="B424" s="204"/>
      <c r="C424" s="205"/>
      <c r="D424" s="205"/>
    </row>
    <row r="425" spans="1:4" ht="13.2" x14ac:dyDescent="0.25">
      <c r="A425" s="206"/>
      <c r="B425" s="204"/>
      <c r="C425" s="205"/>
      <c r="D425" s="205"/>
    </row>
    <row r="426" spans="1:4" ht="13.2" x14ac:dyDescent="0.25">
      <c r="A426" s="206"/>
      <c r="B426" s="204"/>
      <c r="C426" s="205"/>
      <c r="D426" s="205"/>
    </row>
    <row r="427" spans="1:4" ht="13.2" x14ac:dyDescent="0.25">
      <c r="A427" s="206"/>
      <c r="B427" s="204"/>
      <c r="C427" s="205"/>
      <c r="D427" s="205"/>
    </row>
    <row r="428" spans="1:4" ht="13.2" x14ac:dyDescent="0.25">
      <c r="A428" s="206"/>
      <c r="B428" s="204"/>
      <c r="C428" s="205"/>
      <c r="D428" s="205"/>
    </row>
    <row r="429" spans="1:4" ht="13.2" x14ac:dyDescent="0.25">
      <c r="A429" s="206"/>
      <c r="B429" s="204"/>
      <c r="C429" s="205"/>
      <c r="D429" s="205"/>
    </row>
    <row r="430" spans="1:4" ht="13.2" x14ac:dyDescent="0.25">
      <c r="A430" s="206"/>
      <c r="B430" s="204"/>
      <c r="C430" s="205"/>
      <c r="D430" s="205"/>
    </row>
    <row r="431" spans="1:4" ht="13.2" x14ac:dyDescent="0.25">
      <c r="A431" s="206"/>
      <c r="B431" s="204"/>
      <c r="C431" s="205"/>
      <c r="D431" s="205"/>
    </row>
    <row r="432" spans="1:4" ht="13.2" x14ac:dyDescent="0.25">
      <c r="A432" s="206"/>
      <c r="B432" s="204"/>
      <c r="C432" s="205"/>
      <c r="D432" s="205"/>
    </row>
    <row r="433" spans="1:4" ht="13.2" x14ac:dyDescent="0.25">
      <c r="A433" s="206"/>
      <c r="B433" s="204"/>
      <c r="C433" s="205"/>
      <c r="D433" s="205"/>
    </row>
    <row r="434" spans="1:4" ht="13.2" x14ac:dyDescent="0.25">
      <c r="A434" s="206"/>
      <c r="B434" s="204"/>
      <c r="C434" s="205"/>
      <c r="D434" s="205"/>
    </row>
    <row r="435" spans="1:4" ht="13.2" x14ac:dyDescent="0.25">
      <c r="A435" s="206"/>
      <c r="B435" s="204"/>
      <c r="C435" s="205"/>
      <c r="D435" s="205"/>
    </row>
    <row r="436" spans="1:4" ht="13.2" x14ac:dyDescent="0.25">
      <c r="A436" s="206"/>
      <c r="B436" s="204"/>
      <c r="C436" s="205"/>
      <c r="D436" s="205"/>
    </row>
    <row r="437" spans="1:4" ht="13.2" x14ac:dyDescent="0.25">
      <c r="A437" s="206"/>
      <c r="B437" s="204"/>
      <c r="C437" s="205"/>
      <c r="D437" s="205"/>
    </row>
    <row r="438" spans="1:4" ht="13.2" x14ac:dyDescent="0.25">
      <c r="A438" s="206"/>
      <c r="B438" s="204"/>
      <c r="C438" s="205"/>
      <c r="D438" s="205"/>
    </row>
    <row r="439" spans="1:4" ht="13.2" x14ac:dyDescent="0.25">
      <c r="A439" s="206"/>
      <c r="B439" s="204"/>
      <c r="C439" s="205"/>
      <c r="D439" s="205"/>
    </row>
    <row r="440" spans="1:4" ht="13.2" x14ac:dyDescent="0.25">
      <c r="A440" s="206"/>
      <c r="B440" s="204"/>
      <c r="C440" s="205"/>
      <c r="D440" s="205"/>
    </row>
    <row r="441" spans="1:4" ht="13.2" x14ac:dyDescent="0.25">
      <c r="A441" s="206"/>
      <c r="B441" s="204"/>
      <c r="C441" s="205"/>
      <c r="D441" s="205"/>
    </row>
    <row r="442" spans="1:4" ht="13.2" x14ac:dyDescent="0.25">
      <c r="A442" s="206"/>
      <c r="B442" s="204"/>
      <c r="C442" s="205"/>
      <c r="D442" s="205"/>
    </row>
    <row r="443" spans="1:4" ht="13.2" x14ac:dyDescent="0.25">
      <c r="A443" s="206"/>
      <c r="B443" s="204"/>
      <c r="C443" s="205"/>
      <c r="D443" s="205"/>
    </row>
    <row r="444" spans="1:4" ht="13.2" x14ac:dyDescent="0.25">
      <c r="A444" s="206"/>
      <c r="B444" s="204"/>
      <c r="C444" s="205"/>
      <c r="D444" s="205"/>
    </row>
    <row r="445" spans="1:4" ht="13.2" x14ac:dyDescent="0.25">
      <c r="A445" s="206"/>
      <c r="B445" s="204"/>
      <c r="C445" s="205"/>
      <c r="D445" s="205"/>
    </row>
    <row r="446" spans="1:4" ht="13.2" x14ac:dyDescent="0.25">
      <c r="A446" s="206"/>
      <c r="B446" s="204"/>
      <c r="C446" s="205"/>
      <c r="D446" s="205"/>
    </row>
    <row r="447" spans="1:4" ht="13.2" x14ac:dyDescent="0.25">
      <c r="A447" s="206"/>
      <c r="B447" s="204"/>
      <c r="C447" s="205"/>
      <c r="D447" s="205"/>
    </row>
    <row r="448" spans="1:4" ht="13.2" x14ac:dyDescent="0.25">
      <c r="A448" s="206"/>
      <c r="B448" s="204"/>
      <c r="C448" s="205"/>
      <c r="D448" s="205"/>
    </row>
    <row r="449" spans="1:4" ht="13.2" x14ac:dyDescent="0.25">
      <c r="A449" s="206"/>
      <c r="B449" s="204"/>
      <c r="C449" s="205"/>
      <c r="D449" s="205"/>
    </row>
    <row r="450" spans="1:4" ht="13.2" x14ac:dyDescent="0.25">
      <c r="A450" s="206"/>
      <c r="B450" s="204"/>
      <c r="C450" s="205"/>
      <c r="D450" s="205"/>
    </row>
    <row r="451" spans="1:4" ht="13.2" x14ac:dyDescent="0.25">
      <c r="A451" s="206"/>
      <c r="B451" s="204"/>
      <c r="C451" s="205"/>
      <c r="D451" s="205"/>
    </row>
    <row r="452" spans="1:4" ht="13.2" x14ac:dyDescent="0.25">
      <c r="A452" s="206"/>
      <c r="B452" s="204"/>
      <c r="C452" s="205"/>
      <c r="D452" s="205"/>
    </row>
    <row r="453" spans="1:4" ht="13.2" x14ac:dyDescent="0.25">
      <c r="A453" s="206"/>
      <c r="B453" s="204"/>
      <c r="C453" s="205"/>
      <c r="D453" s="205"/>
    </row>
    <row r="454" spans="1:4" ht="13.2" x14ac:dyDescent="0.25">
      <c r="A454" s="206"/>
      <c r="B454" s="204"/>
      <c r="C454" s="205"/>
      <c r="D454" s="205"/>
    </row>
    <row r="455" spans="1:4" ht="13.2" x14ac:dyDescent="0.25">
      <c r="A455" s="206"/>
      <c r="B455" s="204"/>
      <c r="C455" s="205"/>
      <c r="D455" s="205"/>
    </row>
    <row r="456" spans="1:4" ht="13.2" x14ac:dyDescent="0.25">
      <c r="A456" s="206"/>
      <c r="B456" s="204"/>
      <c r="C456" s="205"/>
      <c r="D456" s="205"/>
    </row>
    <row r="457" spans="1:4" ht="13.2" x14ac:dyDescent="0.25">
      <c r="A457" s="206"/>
      <c r="B457" s="204"/>
      <c r="C457" s="205"/>
      <c r="D457" s="205"/>
    </row>
    <row r="458" spans="1:4" ht="13.2" x14ac:dyDescent="0.25">
      <c r="A458" s="206"/>
      <c r="B458" s="204"/>
      <c r="C458" s="205"/>
      <c r="D458" s="205"/>
    </row>
    <row r="459" spans="1:4" ht="13.2" x14ac:dyDescent="0.25">
      <c r="A459" s="206"/>
      <c r="B459" s="204"/>
      <c r="C459" s="205"/>
      <c r="D459" s="205"/>
    </row>
    <row r="460" spans="1:4" ht="13.2" x14ac:dyDescent="0.25">
      <c r="A460" s="206"/>
      <c r="B460" s="204"/>
      <c r="C460" s="205"/>
      <c r="D460" s="205"/>
    </row>
    <row r="461" spans="1:4" ht="13.2" x14ac:dyDescent="0.25">
      <c r="A461" s="206"/>
      <c r="B461" s="204"/>
      <c r="C461" s="205"/>
      <c r="D461" s="205"/>
    </row>
    <row r="462" spans="1:4" ht="13.2" x14ac:dyDescent="0.25">
      <c r="A462" s="206"/>
      <c r="B462" s="204"/>
      <c r="C462" s="205"/>
      <c r="D462" s="205"/>
    </row>
    <row r="463" spans="1:4" ht="13.2" x14ac:dyDescent="0.25">
      <c r="A463" s="206"/>
      <c r="B463" s="204"/>
      <c r="C463" s="205"/>
      <c r="D463" s="205"/>
    </row>
    <row r="464" spans="1:4" ht="13.2" x14ac:dyDescent="0.25">
      <c r="A464" s="206"/>
      <c r="B464" s="204"/>
      <c r="C464" s="205"/>
      <c r="D464" s="205"/>
    </row>
    <row r="465" spans="1:4" ht="13.2" x14ac:dyDescent="0.25">
      <c r="A465" s="206"/>
      <c r="B465" s="204"/>
      <c r="C465" s="205"/>
      <c r="D465" s="205"/>
    </row>
    <row r="466" spans="1:4" ht="13.2" x14ac:dyDescent="0.25">
      <c r="A466" s="206"/>
      <c r="B466" s="204"/>
      <c r="C466" s="205"/>
      <c r="D466" s="205"/>
    </row>
    <row r="467" spans="1:4" ht="13.2" x14ac:dyDescent="0.25">
      <c r="A467" s="206"/>
      <c r="B467" s="204"/>
      <c r="C467" s="205"/>
      <c r="D467" s="205"/>
    </row>
    <row r="468" spans="1:4" ht="13.2" x14ac:dyDescent="0.25">
      <c r="A468" s="206"/>
      <c r="B468" s="204"/>
      <c r="C468" s="205"/>
      <c r="D468" s="205"/>
    </row>
    <row r="469" spans="1:4" ht="13.2" x14ac:dyDescent="0.25">
      <c r="A469" s="206"/>
      <c r="B469" s="204"/>
      <c r="C469" s="205"/>
      <c r="D469" s="205"/>
    </row>
    <row r="470" spans="1:4" ht="13.2" x14ac:dyDescent="0.25">
      <c r="A470" s="206"/>
      <c r="B470" s="204"/>
      <c r="C470" s="205"/>
      <c r="D470" s="205"/>
    </row>
    <row r="471" spans="1:4" ht="13.2" x14ac:dyDescent="0.25">
      <c r="A471" s="206"/>
      <c r="B471" s="204"/>
      <c r="C471" s="205"/>
      <c r="D471" s="205"/>
    </row>
    <row r="472" spans="1:4" ht="13.2" x14ac:dyDescent="0.25">
      <c r="A472" s="206"/>
      <c r="B472" s="204"/>
      <c r="C472" s="205"/>
      <c r="D472" s="205"/>
    </row>
    <row r="473" spans="1:4" ht="13.2" x14ac:dyDescent="0.25">
      <c r="A473" s="206"/>
      <c r="B473" s="204"/>
      <c r="C473" s="205"/>
      <c r="D473" s="205"/>
    </row>
    <row r="474" spans="1:4" ht="13.2" x14ac:dyDescent="0.25">
      <c r="A474" s="206"/>
      <c r="B474" s="204"/>
      <c r="C474" s="205"/>
      <c r="D474" s="205"/>
    </row>
    <row r="475" spans="1:4" ht="13.2" x14ac:dyDescent="0.25">
      <c r="A475" s="206"/>
      <c r="B475" s="204"/>
      <c r="C475" s="205"/>
      <c r="D475" s="205"/>
    </row>
    <row r="476" spans="1:4" ht="13.2" x14ac:dyDescent="0.25">
      <c r="A476" s="206"/>
      <c r="B476" s="204"/>
      <c r="C476" s="205"/>
      <c r="D476" s="205"/>
    </row>
    <row r="477" spans="1:4" ht="13.2" x14ac:dyDescent="0.25">
      <c r="A477" s="206"/>
      <c r="B477" s="204"/>
      <c r="C477" s="205"/>
      <c r="D477" s="205"/>
    </row>
    <row r="478" spans="1:4" ht="13.2" x14ac:dyDescent="0.25">
      <c r="A478" s="206"/>
      <c r="B478" s="204"/>
      <c r="C478" s="205"/>
      <c r="D478" s="205"/>
    </row>
    <row r="479" spans="1:4" ht="13.2" x14ac:dyDescent="0.25">
      <c r="A479" s="206"/>
      <c r="B479" s="204"/>
      <c r="C479" s="205"/>
      <c r="D479" s="205"/>
    </row>
    <row r="480" spans="1:4" ht="13.2" x14ac:dyDescent="0.25">
      <c r="A480" s="206"/>
      <c r="B480" s="204"/>
      <c r="C480" s="205"/>
      <c r="D480" s="205"/>
    </row>
    <row r="481" spans="1:4" ht="13.2" x14ac:dyDescent="0.25">
      <c r="A481" s="206"/>
      <c r="B481" s="204"/>
      <c r="C481" s="205"/>
      <c r="D481" s="205"/>
    </row>
    <row r="482" spans="1:4" ht="13.2" x14ac:dyDescent="0.25">
      <c r="A482" s="206"/>
      <c r="B482" s="204"/>
      <c r="C482" s="205"/>
      <c r="D482" s="205"/>
    </row>
    <row r="483" spans="1:4" ht="13.2" x14ac:dyDescent="0.25">
      <c r="A483" s="206"/>
      <c r="B483" s="204"/>
      <c r="C483" s="205"/>
      <c r="D483" s="205"/>
    </row>
    <row r="484" spans="1:4" ht="13.2" x14ac:dyDescent="0.25">
      <c r="A484" s="206"/>
      <c r="B484" s="204"/>
      <c r="C484" s="205"/>
      <c r="D484" s="205"/>
    </row>
    <row r="485" spans="1:4" ht="13.2" x14ac:dyDescent="0.25">
      <c r="A485" s="206"/>
      <c r="B485" s="204"/>
      <c r="C485" s="205"/>
      <c r="D485" s="205"/>
    </row>
    <row r="486" spans="1:4" ht="13.2" x14ac:dyDescent="0.25">
      <c r="A486" s="206"/>
      <c r="B486" s="204"/>
      <c r="C486" s="205"/>
      <c r="D486" s="205"/>
    </row>
    <row r="487" spans="1:4" ht="13.2" x14ac:dyDescent="0.25">
      <c r="A487" s="206"/>
      <c r="B487" s="204"/>
      <c r="C487" s="205"/>
      <c r="D487" s="205"/>
    </row>
    <row r="488" spans="1:4" ht="13.2" x14ac:dyDescent="0.25">
      <c r="A488" s="206"/>
      <c r="B488" s="204"/>
      <c r="C488" s="205"/>
      <c r="D488" s="205"/>
    </row>
    <row r="489" spans="1:4" ht="13.2" x14ac:dyDescent="0.25">
      <c r="A489" s="206"/>
      <c r="B489" s="204"/>
      <c r="C489" s="205"/>
      <c r="D489" s="205"/>
    </row>
    <row r="490" spans="1:4" ht="13.2" x14ac:dyDescent="0.25">
      <c r="A490" s="206"/>
      <c r="B490" s="204"/>
      <c r="C490" s="205"/>
      <c r="D490" s="205"/>
    </row>
    <row r="491" spans="1:4" ht="13.2" x14ac:dyDescent="0.25">
      <c r="A491" s="206"/>
      <c r="B491" s="204"/>
      <c r="C491" s="205"/>
      <c r="D491" s="205"/>
    </row>
    <row r="492" spans="1:4" ht="13.2" x14ac:dyDescent="0.25">
      <c r="A492" s="206"/>
      <c r="B492" s="204"/>
      <c r="C492" s="205"/>
      <c r="D492" s="205"/>
    </row>
    <row r="493" spans="1:4" ht="13.2" x14ac:dyDescent="0.25">
      <c r="A493" s="206"/>
      <c r="B493" s="204"/>
      <c r="C493" s="205"/>
      <c r="D493" s="205"/>
    </row>
    <row r="494" spans="1:4" ht="13.2" x14ac:dyDescent="0.25">
      <c r="A494" s="206"/>
      <c r="B494" s="204"/>
      <c r="C494" s="205"/>
      <c r="D494" s="205"/>
    </row>
    <row r="495" spans="1:4" ht="13.2" x14ac:dyDescent="0.25">
      <c r="A495" s="206"/>
      <c r="B495" s="204"/>
      <c r="C495" s="205"/>
      <c r="D495" s="205"/>
    </row>
    <row r="496" spans="1:4" ht="13.2" x14ac:dyDescent="0.25">
      <c r="A496" s="206"/>
      <c r="B496" s="204"/>
      <c r="C496" s="205"/>
      <c r="D496" s="205"/>
    </row>
    <row r="497" spans="1:4" ht="13.2" x14ac:dyDescent="0.25">
      <c r="A497" s="206"/>
      <c r="B497" s="204"/>
      <c r="C497" s="205"/>
      <c r="D497" s="205"/>
    </row>
    <row r="498" spans="1:4" ht="13.2" x14ac:dyDescent="0.25">
      <c r="A498" s="206"/>
      <c r="B498" s="204"/>
      <c r="C498" s="205"/>
      <c r="D498" s="205"/>
    </row>
    <row r="499" spans="1:4" ht="13.2" x14ac:dyDescent="0.25">
      <c r="A499" s="206"/>
      <c r="B499" s="204"/>
      <c r="C499" s="205"/>
      <c r="D499" s="205"/>
    </row>
    <row r="500" spans="1:4" ht="13.2" x14ac:dyDescent="0.25">
      <c r="A500" s="206"/>
      <c r="B500" s="204"/>
      <c r="C500" s="205"/>
      <c r="D500" s="205"/>
    </row>
    <row r="501" spans="1:4" ht="13.2" x14ac:dyDescent="0.25">
      <c r="A501" s="206"/>
      <c r="B501" s="204"/>
      <c r="C501" s="205"/>
      <c r="D501" s="205"/>
    </row>
    <row r="502" spans="1:4" ht="13.2" x14ac:dyDescent="0.25">
      <c r="A502" s="206"/>
      <c r="B502" s="204"/>
      <c r="C502" s="205"/>
      <c r="D502" s="205"/>
    </row>
    <row r="503" spans="1:4" ht="13.2" x14ac:dyDescent="0.25">
      <c r="A503" s="206"/>
      <c r="B503" s="204"/>
      <c r="C503" s="205"/>
      <c r="D503" s="205"/>
    </row>
    <row r="504" spans="1:4" ht="13.2" x14ac:dyDescent="0.25">
      <c r="A504" s="206"/>
      <c r="B504" s="204"/>
      <c r="C504" s="205"/>
      <c r="D504" s="205"/>
    </row>
    <row r="505" spans="1:4" ht="13.2" x14ac:dyDescent="0.25">
      <c r="A505" s="206"/>
      <c r="B505" s="204"/>
      <c r="C505" s="205"/>
      <c r="D505" s="205"/>
    </row>
    <row r="506" spans="1:4" ht="13.2" x14ac:dyDescent="0.25">
      <c r="A506" s="206"/>
      <c r="B506" s="204"/>
      <c r="C506" s="205"/>
      <c r="D506" s="205"/>
    </row>
    <row r="507" spans="1:4" ht="13.2" x14ac:dyDescent="0.25">
      <c r="A507" s="206"/>
      <c r="B507" s="204"/>
      <c r="C507" s="205"/>
      <c r="D507" s="205"/>
    </row>
    <row r="508" spans="1:4" ht="13.2" x14ac:dyDescent="0.25">
      <c r="A508" s="206"/>
      <c r="B508" s="204"/>
      <c r="C508" s="205"/>
      <c r="D508" s="205"/>
    </row>
    <row r="509" spans="1:4" ht="13.2" x14ac:dyDescent="0.25">
      <c r="A509" s="206"/>
      <c r="B509" s="204"/>
      <c r="C509" s="205"/>
      <c r="D509" s="205"/>
    </row>
    <row r="510" spans="1:4" ht="13.2" x14ac:dyDescent="0.25">
      <c r="A510" s="206"/>
      <c r="B510" s="204"/>
      <c r="C510" s="205"/>
      <c r="D510" s="205"/>
    </row>
    <row r="511" spans="1:4" ht="13.2" x14ac:dyDescent="0.25">
      <c r="A511" s="206"/>
      <c r="B511" s="204"/>
      <c r="C511" s="205"/>
      <c r="D511" s="205"/>
    </row>
    <row r="512" spans="1:4" ht="13.2" x14ac:dyDescent="0.25">
      <c r="A512" s="206"/>
      <c r="B512" s="204"/>
      <c r="C512" s="205"/>
      <c r="D512" s="205"/>
    </row>
    <row r="513" spans="1:4" ht="13.2" x14ac:dyDescent="0.25">
      <c r="A513" s="206"/>
      <c r="B513" s="204"/>
      <c r="C513" s="205"/>
      <c r="D513" s="205"/>
    </row>
    <row r="514" spans="1:4" ht="13.2" x14ac:dyDescent="0.25">
      <c r="A514" s="206"/>
      <c r="B514" s="204"/>
      <c r="C514" s="205"/>
      <c r="D514" s="205"/>
    </row>
    <row r="515" spans="1:4" ht="13.2" x14ac:dyDescent="0.25">
      <c r="A515" s="206"/>
      <c r="B515" s="204"/>
      <c r="C515" s="205"/>
      <c r="D515" s="205"/>
    </row>
    <row r="516" spans="1:4" ht="13.2" x14ac:dyDescent="0.25">
      <c r="A516" s="206"/>
      <c r="B516" s="204"/>
      <c r="C516" s="205"/>
      <c r="D516" s="205"/>
    </row>
    <row r="517" spans="1:4" ht="13.2" x14ac:dyDescent="0.25">
      <c r="A517" s="206"/>
      <c r="B517" s="204"/>
      <c r="C517" s="205"/>
      <c r="D517" s="205"/>
    </row>
    <row r="518" spans="1:4" ht="13.2" x14ac:dyDescent="0.25">
      <c r="A518" s="206"/>
      <c r="B518" s="204"/>
      <c r="C518" s="205"/>
      <c r="D518" s="205"/>
    </row>
    <row r="519" spans="1:4" ht="13.2" x14ac:dyDescent="0.25">
      <c r="A519" s="206"/>
      <c r="B519" s="204"/>
      <c r="C519" s="205"/>
      <c r="D519" s="205"/>
    </row>
    <row r="520" spans="1:4" ht="13.2" x14ac:dyDescent="0.25">
      <c r="A520" s="206"/>
      <c r="B520" s="204"/>
      <c r="C520" s="205"/>
      <c r="D520" s="205"/>
    </row>
    <row r="521" spans="1:4" ht="13.2" x14ac:dyDescent="0.25">
      <c r="A521" s="206"/>
      <c r="B521" s="204"/>
      <c r="C521" s="205"/>
      <c r="D521" s="205"/>
    </row>
    <row r="522" spans="1:4" ht="13.2" x14ac:dyDescent="0.25">
      <c r="A522" s="206"/>
      <c r="B522" s="204"/>
      <c r="C522" s="205"/>
      <c r="D522" s="205"/>
    </row>
    <row r="523" spans="1:4" ht="13.2" x14ac:dyDescent="0.25">
      <c r="A523" s="206"/>
      <c r="B523" s="204"/>
      <c r="C523" s="205"/>
      <c r="D523" s="205"/>
    </row>
    <row r="524" spans="1:4" ht="13.2" x14ac:dyDescent="0.25">
      <c r="A524" s="206"/>
      <c r="B524" s="204"/>
      <c r="C524" s="205"/>
      <c r="D524" s="205"/>
    </row>
    <row r="525" spans="1:4" ht="13.2" x14ac:dyDescent="0.25">
      <c r="A525" s="206"/>
      <c r="B525" s="204"/>
      <c r="C525" s="205"/>
      <c r="D525" s="205"/>
    </row>
    <row r="526" spans="1:4" ht="13.2" x14ac:dyDescent="0.25">
      <c r="A526" s="206"/>
      <c r="B526" s="204"/>
      <c r="C526" s="205"/>
      <c r="D526" s="205"/>
    </row>
    <row r="527" spans="1:4" ht="13.2" x14ac:dyDescent="0.25">
      <c r="A527" s="206"/>
      <c r="B527" s="204"/>
      <c r="C527" s="205"/>
      <c r="D527" s="205"/>
    </row>
    <row r="528" spans="1:4" ht="13.2" x14ac:dyDescent="0.25">
      <c r="A528" s="206"/>
      <c r="B528" s="204"/>
      <c r="C528" s="205"/>
      <c r="D528" s="205"/>
    </row>
    <row r="529" spans="1:4" ht="13.2" x14ac:dyDescent="0.25">
      <c r="A529" s="206"/>
      <c r="B529" s="204"/>
      <c r="C529" s="205"/>
      <c r="D529" s="205"/>
    </row>
    <row r="530" spans="1:4" ht="13.2" x14ac:dyDescent="0.25">
      <c r="A530" s="206"/>
      <c r="B530" s="204"/>
      <c r="C530" s="205"/>
      <c r="D530" s="205"/>
    </row>
    <row r="531" spans="1:4" ht="13.2" x14ac:dyDescent="0.25">
      <c r="A531" s="206"/>
      <c r="B531" s="204"/>
      <c r="C531" s="205"/>
      <c r="D531" s="205"/>
    </row>
    <row r="532" spans="1:4" ht="13.2" x14ac:dyDescent="0.25">
      <c r="A532" s="206"/>
      <c r="B532" s="204"/>
      <c r="C532" s="205"/>
      <c r="D532" s="205"/>
    </row>
    <row r="533" spans="1:4" ht="13.2" x14ac:dyDescent="0.25">
      <c r="A533" s="206"/>
      <c r="B533" s="204"/>
      <c r="C533" s="205"/>
      <c r="D533" s="205"/>
    </row>
    <row r="534" spans="1:4" ht="13.2" x14ac:dyDescent="0.25">
      <c r="A534" s="206"/>
      <c r="B534" s="204"/>
      <c r="C534" s="205"/>
      <c r="D534" s="205"/>
    </row>
    <row r="535" spans="1:4" ht="13.2" x14ac:dyDescent="0.25">
      <c r="A535" s="206"/>
      <c r="B535" s="204"/>
      <c r="C535" s="205"/>
      <c r="D535" s="205"/>
    </row>
    <row r="536" spans="1:4" ht="13.2" x14ac:dyDescent="0.25">
      <c r="A536" s="206"/>
      <c r="B536" s="204"/>
      <c r="C536" s="205"/>
      <c r="D536" s="205"/>
    </row>
    <row r="537" spans="1:4" ht="13.2" x14ac:dyDescent="0.25">
      <c r="A537" s="206"/>
      <c r="B537" s="204"/>
      <c r="C537" s="205"/>
      <c r="D537" s="205"/>
    </row>
    <row r="538" spans="1:4" ht="13.2" x14ac:dyDescent="0.25">
      <c r="A538" s="206"/>
      <c r="B538" s="204"/>
      <c r="C538" s="205"/>
      <c r="D538" s="205"/>
    </row>
    <row r="539" spans="1:4" ht="13.2" x14ac:dyDescent="0.25">
      <c r="A539" s="206"/>
      <c r="B539" s="204"/>
      <c r="C539" s="205"/>
      <c r="D539" s="205"/>
    </row>
    <row r="540" spans="1:4" ht="13.2" x14ac:dyDescent="0.25">
      <c r="A540" s="206"/>
      <c r="B540" s="204"/>
      <c r="C540" s="205"/>
      <c r="D540" s="205"/>
    </row>
    <row r="541" spans="1:4" ht="13.2" x14ac:dyDescent="0.25">
      <c r="A541" s="206"/>
      <c r="B541" s="204"/>
      <c r="C541" s="205"/>
      <c r="D541" s="205"/>
    </row>
    <row r="542" spans="1:4" ht="13.2" x14ac:dyDescent="0.25">
      <c r="A542" s="206"/>
      <c r="B542" s="204"/>
      <c r="C542" s="205"/>
      <c r="D542" s="205"/>
    </row>
    <row r="543" spans="1:4" ht="13.2" x14ac:dyDescent="0.25">
      <c r="A543" s="206"/>
      <c r="B543" s="204"/>
      <c r="C543" s="205"/>
      <c r="D543" s="205"/>
    </row>
    <row r="544" spans="1:4" ht="13.2" x14ac:dyDescent="0.25">
      <c r="A544" s="206"/>
      <c r="B544" s="204"/>
      <c r="C544" s="205"/>
      <c r="D544" s="205"/>
    </row>
    <row r="545" spans="1:4" ht="13.2" x14ac:dyDescent="0.25">
      <c r="A545" s="206"/>
      <c r="B545" s="204"/>
      <c r="C545" s="205"/>
      <c r="D545" s="205"/>
    </row>
    <row r="546" spans="1:4" ht="13.2" x14ac:dyDescent="0.25">
      <c r="A546" s="206"/>
      <c r="B546" s="204"/>
      <c r="C546" s="205"/>
      <c r="D546" s="205"/>
    </row>
    <row r="547" spans="1:4" ht="13.2" x14ac:dyDescent="0.25">
      <c r="A547" s="206"/>
      <c r="B547" s="204"/>
      <c r="C547" s="205"/>
      <c r="D547" s="205"/>
    </row>
    <row r="548" spans="1:4" ht="13.2" x14ac:dyDescent="0.25">
      <c r="A548" s="206"/>
      <c r="B548" s="204"/>
      <c r="C548" s="205"/>
      <c r="D548" s="205"/>
    </row>
    <row r="549" spans="1:4" ht="13.2" x14ac:dyDescent="0.25">
      <c r="A549" s="206"/>
      <c r="B549" s="204"/>
      <c r="C549" s="205"/>
      <c r="D549" s="205"/>
    </row>
    <row r="550" spans="1:4" ht="13.2" x14ac:dyDescent="0.25">
      <c r="A550" s="206"/>
      <c r="B550" s="204"/>
      <c r="C550" s="205"/>
      <c r="D550" s="205"/>
    </row>
    <row r="551" spans="1:4" ht="13.2" x14ac:dyDescent="0.25">
      <c r="A551" s="206"/>
      <c r="B551" s="204"/>
      <c r="C551" s="205"/>
      <c r="D551" s="205"/>
    </row>
    <row r="552" spans="1:4" ht="13.2" x14ac:dyDescent="0.25">
      <c r="A552" s="206"/>
      <c r="B552" s="204"/>
      <c r="C552" s="205"/>
      <c r="D552" s="205"/>
    </row>
    <row r="553" spans="1:4" ht="13.2" x14ac:dyDescent="0.25">
      <c r="A553" s="206"/>
      <c r="B553" s="204"/>
      <c r="C553" s="205"/>
      <c r="D553" s="205"/>
    </row>
    <row r="554" spans="1:4" ht="13.2" x14ac:dyDescent="0.25">
      <c r="A554" s="206"/>
      <c r="B554" s="204"/>
      <c r="C554" s="205"/>
      <c r="D554" s="205"/>
    </row>
    <row r="555" spans="1:4" ht="13.2" x14ac:dyDescent="0.25">
      <c r="A555" s="206"/>
      <c r="B555" s="204"/>
      <c r="C555" s="205"/>
      <c r="D555" s="205"/>
    </row>
    <row r="556" spans="1:4" ht="13.2" x14ac:dyDescent="0.25">
      <c r="A556" s="206"/>
      <c r="B556" s="204"/>
      <c r="C556" s="205"/>
      <c r="D556" s="205"/>
    </row>
    <row r="557" spans="1:4" ht="13.2" x14ac:dyDescent="0.25">
      <c r="A557" s="206"/>
      <c r="B557" s="204"/>
      <c r="C557" s="205"/>
      <c r="D557" s="205"/>
    </row>
    <row r="558" spans="1:4" ht="13.2" x14ac:dyDescent="0.25">
      <c r="A558" s="206"/>
      <c r="B558" s="204"/>
      <c r="C558" s="205"/>
      <c r="D558" s="205"/>
    </row>
    <row r="559" spans="1:4" ht="13.2" x14ac:dyDescent="0.25">
      <c r="A559" s="206"/>
      <c r="B559" s="204"/>
      <c r="C559" s="205"/>
      <c r="D559" s="205"/>
    </row>
    <row r="560" spans="1:4" ht="13.2" x14ac:dyDescent="0.25">
      <c r="A560" s="206"/>
      <c r="B560" s="204"/>
      <c r="C560" s="205"/>
      <c r="D560" s="205"/>
    </row>
    <row r="561" spans="1:4" ht="13.2" x14ac:dyDescent="0.25">
      <c r="A561" s="206"/>
      <c r="B561" s="204"/>
      <c r="C561" s="205"/>
      <c r="D561" s="205"/>
    </row>
    <row r="562" spans="1:4" ht="13.2" x14ac:dyDescent="0.25">
      <c r="A562" s="206"/>
      <c r="B562" s="204"/>
      <c r="C562" s="205"/>
      <c r="D562" s="205"/>
    </row>
    <row r="563" spans="1:4" ht="13.2" x14ac:dyDescent="0.25">
      <c r="A563" s="206"/>
      <c r="B563" s="204"/>
      <c r="C563" s="205"/>
      <c r="D563" s="205"/>
    </row>
    <row r="564" spans="1:4" ht="13.2" x14ac:dyDescent="0.25">
      <c r="A564" s="206"/>
      <c r="B564" s="204"/>
      <c r="C564" s="205"/>
      <c r="D564" s="205"/>
    </row>
    <row r="565" spans="1:4" ht="13.2" x14ac:dyDescent="0.25">
      <c r="A565" s="206"/>
      <c r="B565" s="204"/>
      <c r="C565" s="205"/>
      <c r="D565" s="205"/>
    </row>
    <row r="566" spans="1:4" ht="13.2" x14ac:dyDescent="0.25">
      <c r="A566" s="206"/>
      <c r="B566" s="204"/>
      <c r="C566" s="205"/>
      <c r="D566" s="205"/>
    </row>
    <row r="567" spans="1:4" ht="13.2" x14ac:dyDescent="0.25">
      <c r="A567" s="206"/>
      <c r="B567" s="204"/>
      <c r="C567" s="205"/>
      <c r="D567" s="205"/>
    </row>
    <row r="568" spans="1:4" ht="13.2" x14ac:dyDescent="0.25">
      <c r="A568" s="206"/>
      <c r="B568" s="204"/>
      <c r="C568" s="205"/>
      <c r="D568" s="205"/>
    </row>
    <row r="569" spans="1:4" ht="13.2" x14ac:dyDescent="0.25">
      <c r="A569" s="206"/>
      <c r="B569" s="204"/>
      <c r="C569" s="205"/>
      <c r="D569" s="205"/>
    </row>
    <row r="570" spans="1:4" ht="13.2" x14ac:dyDescent="0.25">
      <c r="A570" s="206"/>
      <c r="B570" s="204"/>
      <c r="C570" s="205"/>
      <c r="D570" s="205"/>
    </row>
    <row r="571" spans="1:4" ht="13.2" x14ac:dyDescent="0.25">
      <c r="A571" s="206"/>
      <c r="B571" s="204"/>
      <c r="C571" s="205"/>
      <c r="D571" s="205"/>
    </row>
    <row r="572" spans="1:4" ht="13.2" x14ac:dyDescent="0.25">
      <c r="A572" s="206"/>
      <c r="B572" s="204"/>
      <c r="C572" s="205"/>
      <c r="D572" s="205"/>
    </row>
    <row r="573" spans="1:4" ht="13.2" x14ac:dyDescent="0.25">
      <c r="A573" s="206"/>
      <c r="B573" s="204"/>
      <c r="C573" s="205"/>
      <c r="D573" s="205"/>
    </row>
    <row r="574" spans="1:4" ht="13.2" x14ac:dyDescent="0.25">
      <c r="A574" s="206"/>
      <c r="B574" s="204"/>
      <c r="C574" s="205"/>
      <c r="D574" s="205"/>
    </row>
    <row r="575" spans="1:4" ht="13.2" x14ac:dyDescent="0.25">
      <c r="A575" s="206"/>
      <c r="B575" s="204"/>
      <c r="C575" s="205"/>
      <c r="D575" s="205"/>
    </row>
    <row r="576" spans="1:4" ht="13.2" x14ac:dyDescent="0.25">
      <c r="A576" s="206"/>
      <c r="B576" s="204"/>
      <c r="C576" s="205"/>
      <c r="D576" s="205"/>
    </row>
    <row r="577" spans="1:4" ht="13.2" x14ac:dyDescent="0.25">
      <c r="A577" s="206"/>
      <c r="B577" s="204"/>
      <c r="C577" s="205"/>
      <c r="D577" s="205"/>
    </row>
    <row r="578" spans="1:4" ht="13.2" x14ac:dyDescent="0.25">
      <c r="A578" s="206"/>
      <c r="B578" s="204"/>
      <c r="C578" s="205"/>
      <c r="D578" s="205"/>
    </row>
    <row r="579" spans="1:4" ht="13.2" x14ac:dyDescent="0.25">
      <c r="A579" s="206"/>
      <c r="B579" s="204"/>
      <c r="C579" s="205"/>
      <c r="D579" s="205"/>
    </row>
    <row r="580" spans="1:4" ht="13.2" x14ac:dyDescent="0.25">
      <c r="A580" s="206"/>
      <c r="B580" s="204"/>
      <c r="C580" s="205"/>
      <c r="D580" s="205"/>
    </row>
    <row r="581" spans="1:4" ht="13.2" x14ac:dyDescent="0.25">
      <c r="A581" s="206"/>
      <c r="B581" s="204"/>
      <c r="C581" s="205"/>
      <c r="D581" s="205"/>
    </row>
    <row r="582" spans="1:4" ht="13.2" x14ac:dyDescent="0.25">
      <c r="A582" s="206"/>
      <c r="B582" s="204"/>
      <c r="C582" s="205"/>
      <c r="D582" s="205"/>
    </row>
    <row r="583" spans="1:4" ht="13.2" x14ac:dyDescent="0.25">
      <c r="A583" s="206"/>
      <c r="B583" s="204"/>
      <c r="C583" s="205"/>
      <c r="D583" s="205"/>
    </row>
    <row r="584" spans="1:4" ht="13.2" x14ac:dyDescent="0.25">
      <c r="A584" s="206"/>
      <c r="B584" s="204"/>
      <c r="C584" s="205"/>
      <c r="D584" s="205"/>
    </row>
    <row r="585" spans="1:4" ht="13.2" x14ac:dyDescent="0.25">
      <c r="A585" s="206"/>
      <c r="B585" s="204"/>
      <c r="C585" s="205"/>
      <c r="D585" s="205"/>
    </row>
    <row r="586" spans="1:4" ht="13.2" x14ac:dyDescent="0.25">
      <c r="A586" s="206"/>
      <c r="B586" s="204"/>
      <c r="C586" s="205"/>
      <c r="D586" s="205"/>
    </row>
    <row r="587" spans="1:4" ht="13.2" x14ac:dyDescent="0.25">
      <c r="A587" s="206"/>
      <c r="B587" s="204"/>
      <c r="C587" s="205"/>
      <c r="D587" s="205"/>
    </row>
    <row r="588" spans="1:4" ht="13.2" x14ac:dyDescent="0.25">
      <c r="A588" s="206"/>
      <c r="B588" s="204"/>
      <c r="C588" s="205"/>
      <c r="D588" s="205"/>
    </row>
    <row r="589" spans="1:4" ht="13.2" x14ac:dyDescent="0.25">
      <c r="A589" s="206"/>
      <c r="B589" s="204"/>
      <c r="C589" s="205"/>
      <c r="D589" s="205"/>
    </row>
    <row r="590" spans="1:4" ht="13.2" x14ac:dyDescent="0.25">
      <c r="A590" s="206"/>
      <c r="B590" s="204"/>
      <c r="C590" s="205"/>
      <c r="D590" s="205"/>
    </row>
    <row r="591" spans="1:4" ht="13.2" x14ac:dyDescent="0.25">
      <c r="A591" s="206"/>
      <c r="B591" s="204"/>
      <c r="C591" s="205"/>
      <c r="D591" s="205"/>
    </row>
    <row r="592" spans="1:4" ht="13.2" x14ac:dyDescent="0.25">
      <c r="A592" s="206"/>
      <c r="B592" s="204"/>
      <c r="C592" s="205"/>
      <c r="D592" s="205"/>
    </row>
    <row r="593" spans="1:4" ht="13.2" x14ac:dyDescent="0.25">
      <c r="A593" s="206"/>
      <c r="B593" s="204"/>
      <c r="C593" s="205"/>
      <c r="D593" s="205"/>
    </row>
    <row r="594" spans="1:4" ht="13.2" x14ac:dyDescent="0.25">
      <c r="A594" s="206"/>
      <c r="B594" s="204"/>
      <c r="C594" s="205"/>
      <c r="D594" s="205"/>
    </row>
    <row r="595" spans="1:4" ht="13.2" x14ac:dyDescent="0.25">
      <c r="A595" s="206"/>
      <c r="B595" s="204"/>
      <c r="C595" s="205"/>
      <c r="D595" s="205"/>
    </row>
    <row r="596" spans="1:4" ht="13.2" x14ac:dyDescent="0.25">
      <c r="A596" s="206"/>
      <c r="B596" s="204"/>
      <c r="C596" s="205"/>
      <c r="D596" s="205"/>
    </row>
    <row r="597" spans="1:4" ht="13.2" x14ac:dyDescent="0.25">
      <c r="A597" s="206"/>
      <c r="B597" s="204"/>
      <c r="C597" s="205"/>
      <c r="D597" s="205"/>
    </row>
    <row r="598" spans="1:4" ht="13.2" x14ac:dyDescent="0.25">
      <c r="A598" s="206"/>
      <c r="B598" s="204"/>
      <c r="C598" s="205"/>
      <c r="D598" s="205"/>
    </row>
    <row r="599" spans="1:4" ht="13.2" x14ac:dyDescent="0.25">
      <c r="A599" s="206"/>
      <c r="B599" s="204"/>
      <c r="C599" s="205"/>
      <c r="D599" s="205"/>
    </row>
    <row r="600" spans="1:4" ht="13.2" x14ac:dyDescent="0.25">
      <c r="A600" s="206"/>
      <c r="B600" s="204"/>
      <c r="C600" s="205"/>
      <c r="D600" s="205"/>
    </row>
    <row r="601" spans="1:4" ht="13.2" x14ac:dyDescent="0.25">
      <c r="A601" s="206"/>
      <c r="B601" s="204"/>
      <c r="C601" s="205"/>
      <c r="D601" s="205"/>
    </row>
    <row r="602" spans="1:4" ht="13.2" x14ac:dyDescent="0.25">
      <c r="A602" s="206"/>
      <c r="B602" s="204"/>
      <c r="C602" s="205"/>
      <c r="D602" s="205"/>
    </row>
    <row r="603" spans="1:4" ht="13.2" x14ac:dyDescent="0.25">
      <c r="A603" s="206"/>
      <c r="B603" s="204"/>
      <c r="C603" s="205"/>
      <c r="D603" s="205"/>
    </row>
    <row r="604" spans="1:4" ht="13.2" x14ac:dyDescent="0.25">
      <c r="A604" s="206"/>
      <c r="B604" s="204"/>
      <c r="C604" s="205"/>
      <c r="D604" s="205"/>
    </row>
    <row r="605" spans="1:4" ht="13.2" x14ac:dyDescent="0.25">
      <c r="A605" s="206"/>
      <c r="B605" s="204"/>
      <c r="C605" s="205"/>
      <c r="D605" s="205"/>
    </row>
    <row r="606" spans="1:4" ht="13.2" x14ac:dyDescent="0.25">
      <c r="A606" s="206"/>
      <c r="B606" s="204"/>
      <c r="C606" s="205"/>
      <c r="D606" s="205"/>
    </row>
    <row r="607" spans="1:4" ht="13.2" x14ac:dyDescent="0.25">
      <c r="A607" s="206"/>
      <c r="B607" s="204"/>
      <c r="C607" s="205"/>
      <c r="D607" s="205"/>
    </row>
    <row r="608" spans="1:4" ht="13.2" x14ac:dyDescent="0.25">
      <c r="A608" s="206"/>
      <c r="B608" s="204"/>
      <c r="C608" s="205"/>
      <c r="D608" s="205"/>
    </row>
    <row r="609" spans="1:4" ht="13.2" x14ac:dyDescent="0.25">
      <c r="A609" s="206"/>
      <c r="B609" s="204"/>
      <c r="C609" s="205"/>
      <c r="D609" s="205"/>
    </row>
    <row r="610" spans="1:4" ht="13.2" x14ac:dyDescent="0.25">
      <c r="A610" s="206"/>
      <c r="B610" s="204"/>
      <c r="C610" s="205"/>
      <c r="D610" s="205"/>
    </row>
    <row r="611" spans="1:4" ht="13.2" x14ac:dyDescent="0.25">
      <c r="A611" s="206"/>
      <c r="B611" s="204"/>
      <c r="C611" s="205"/>
      <c r="D611" s="205"/>
    </row>
    <row r="612" spans="1:4" ht="13.2" x14ac:dyDescent="0.25">
      <c r="A612" s="206"/>
      <c r="B612" s="204"/>
      <c r="C612" s="205"/>
      <c r="D612" s="205"/>
    </row>
    <row r="613" spans="1:4" ht="13.2" x14ac:dyDescent="0.25">
      <c r="A613" s="206"/>
      <c r="B613" s="204"/>
      <c r="C613" s="205"/>
      <c r="D613" s="205"/>
    </row>
    <row r="614" spans="1:4" ht="13.2" x14ac:dyDescent="0.25">
      <c r="A614" s="206"/>
      <c r="B614" s="204"/>
      <c r="C614" s="205"/>
      <c r="D614" s="205"/>
    </row>
    <row r="615" spans="1:4" ht="13.2" x14ac:dyDescent="0.25">
      <c r="A615" s="206"/>
      <c r="B615" s="204"/>
      <c r="C615" s="205"/>
      <c r="D615" s="205"/>
    </row>
    <row r="616" spans="1:4" ht="13.2" x14ac:dyDescent="0.25">
      <c r="A616" s="206"/>
      <c r="B616" s="204"/>
      <c r="C616" s="205"/>
      <c r="D616" s="205"/>
    </row>
    <row r="617" spans="1:4" ht="13.2" x14ac:dyDescent="0.25">
      <c r="A617" s="206"/>
      <c r="B617" s="204"/>
      <c r="C617" s="205"/>
      <c r="D617" s="205"/>
    </row>
    <row r="618" spans="1:4" ht="13.2" x14ac:dyDescent="0.25">
      <c r="A618" s="206"/>
      <c r="B618" s="204"/>
      <c r="C618" s="205"/>
      <c r="D618" s="205"/>
    </row>
    <row r="619" spans="1:4" ht="13.2" x14ac:dyDescent="0.25">
      <c r="A619" s="206"/>
      <c r="B619" s="204"/>
      <c r="C619" s="205"/>
      <c r="D619" s="205"/>
    </row>
    <row r="620" spans="1:4" ht="13.2" x14ac:dyDescent="0.25">
      <c r="A620" s="206"/>
      <c r="B620" s="204"/>
      <c r="C620" s="205"/>
      <c r="D620" s="205"/>
    </row>
    <row r="621" spans="1:4" ht="13.2" x14ac:dyDescent="0.25">
      <c r="A621" s="206"/>
      <c r="B621" s="204"/>
      <c r="C621" s="205"/>
      <c r="D621" s="205"/>
    </row>
    <row r="622" spans="1:4" ht="13.2" x14ac:dyDescent="0.25">
      <c r="A622" s="206"/>
      <c r="B622" s="204"/>
      <c r="C622" s="205"/>
      <c r="D622" s="205"/>
    </row>
    <row r="623" spans="1:4" ht="13.2" x14ac:dyDescent="0.25">
      <c r="A623" s="206"/>
      <c r="B623" s="204"/>
      <c r="C623" s="205"/>
      <c r="D623" s="205"/>
    </row>
    <row r="624" spans="1:4" ht="13.2" x14ac:dyDescent="0.25">
      <c r="A624" s="206"/>
      <c r="B624" s="204"/>
      <c r="C624" s="205"/>
      <c r="D624" s="205"/>
    </row>
    <row r="625" spans="1:4" ht="13.2" x14ac:dyDescent="0.25">
      <c r="A625" s="206"/>
      <c r="B625" s="204"/>
      <c r="C625" s="205"/>
      <c r="D625" s="205"/>
    </row>
    <row r="626" spans="1:4" ht="13.2" x14ac:dyDescent="0.25">
      <c r="A626" s="206"/>
      <c r="B626" s="204"/>
      <c r="C626" s="205"/>
      <c r="D626" s="205"/>
    </row>
    <row r="627" spans="1:4" ht="13.2" x14ac:dyDescent="0.25">
      <c r="A627" s="206"/>
      <c r="B627" s="204"/>
      <c r="C627" s="205"/>
      <c r="D627" s="205"/>
    </row>
    <row r="628" spans="1:4" ht="13.2" x14ac:dyDescent="0.25">
      <c r="A628" s="206"/>
      <c r="B628" s="204"/>
      <c r="C628" s="205"/>
      <c r="D628" s="205"/>
    </row>
    <row r="629" spans="1:4" ht="13.2" x14ac:dyDescent="0.25">
      <c r="A629" s="206"/>
      <c r="B629" s="204"/>
      <c r="C629" s="205"/>
      <c r="D629" s="205"/>
    </row>
    <row r="630" spans="1:4" ht="13.2" x14ac:dyDescent="0.25">
      <c r="A630" s="206"/>
      <c r="B630" s="204"/>
      <c r="C630" s="205"/>
      <c r="D630" s="205"/>
    </row>
    <row r="631" spans="1:4" ht="13.2" x14ac:dyDescent="0.25">
      <c r="A631" s="206"/>
      <c r="B631" s="204"/>
      <c r="C631" s="205"/>
      <c r="D631" s="205"/>
    </row>
    <row r="632" spans="1:4" ht="13.2" x14ac:dyDescent="0.25">
      <c r="A632" s="206"/>
      <c r="B632" s="204"/>
      <c r="C632" s="205"/>
      <c r="D632" s="205"/>
    </row>
    <row r="633" spans="1:4" ht="13.2" x14ac:dyDescent="0.25">
      <c r="A633" s="206"/>
      <c r="B633" s="204"/>
      <c r="C633" s="205"/>
      <c r="D633" s="205"/>
    </row>
    <row r="634" spans="1:4" ht="13.2" x14ac:dyDescent="0.25">
      <c r="A634" s="206"/>
      <c r="B634" s="204"/>
      <c r="C634" s="205"/>
      <c r="D634" s="205"/>
    </row>
    <row r="635" spans="1:4" ht="13.2" x14ac:dyDescent="0.25">
      <c r="A635" s="206"/>
      <c r="B635" s="204"/>
      <c r="C635" s="205"/>
      <c r="D635" s="205"/>
    </row>
    <row r="636" spans="1:4" ht="13.2" x14ac:dyDescent="0.25">
      <c r="A636" s="206"/>
      <c r="B636" s="204"/>
      <c r="C636" s="205"/>
      <c r="D636" s="205"/>
    </row>
    <row r="637" spans="1:4" ht="13.2" x14ac:dyDescent="0.25">
      <c r="A637" s="206"/>
      <c r="B637" s="204"/>
      <c r="C637" s="205"/>
      <c r="D637" s="205"/>
    </row>
    <row r="638" spans="1:4" ht="13.2" x14ac:dyDescent="0.25">
      <c r="A638" s="206"/>
      <c r="B638" s="204"/>
      <c r="C638" s="205"/>
      <c r="D638" s="205"/>
    </row>
    <row r="639" spans="1:4" ht="13.2" x14ac:dyDescent="0.25">
      <c r="A639" s="206"/>
      <c r="B639" s="204"/>
      <c r="C639" s="205"/>
      <c r="D639" s="205"/>
    </row>
    <row r="640" spans="1:4" ht="13.2" x14ac:dyDescent="0.25">
      <c r="A640" s="206"/>
      <c r="B640" s="204"/>
      <c r="C640" s="205"/>
      <c r="D640" s="205"/>
    </row>
    <row r="641" spans="1:4" ht="13.2" x14ac:dyDescent="0.25">
      <c r="A641" s="206"/>
      <c r="B641" s="204"/>
      <c r="C641" s="205"/>
      <c r="D641" s="205"/>
    </row>
    <row r="642" spans="1:4" ht="13.2" x14ac:dyDescent="0.25">
      <c r="A642" s="206"/>
      <c r="B642" s="204"/>
      <c r="C642" s="205"/>
      <c r="D642" s="205"/>
    </row>
    <row r="643" spans="1:4" ht="13.2" x14ac:dyDescent="0.25">
      <c r="A643" s="206"/>
      <c r="B643" s="204"/>
      <c r="C643" s="205"/>
      <c r="D643" s="205"/>
    </row>
    <row r="644" spans="1:4" ht="13.2" x14ac:dyDescent="0.25">
      <c r="A644" s="206"/>
      <c r="B644" s="204"/>
      <c r="C644" s="205"/>
      <c r="D644" s="205"/>
    </row>
    <row r="645" spans="1:4" ht="13.2" x14ac:dyDescent="0.25">
      <c r="A645" s="206"/>
      <c r="B645" s="204"/>
      <c r="C645" s="205"/>
      <c r="D645" s="205"/>
    </row>
    <row r="646" spans="1:4" ht="13.2" x14ac:dyDescent="0.25">
      <c r="A646" s="206"/>
      <c r="B646" s="204"/>
      <c r="C646" s="205"/>
      <c r="D646" s="205"/>
    </row>
    <row r="647" spans="1:4" ht="13.2" x14ac:dyDescent="0.25">
      <c r="A647" s="206"/>
      <c r="B647" s="204"/>
      <c r="C647" s="205"/>
      <c r="D647" s="205"/>
    </row>
    <row r="648" spans="1:4" ht="13.2" x14ac:dyDescent="0.25">
      <c r="A648" s="206"/>
      <c r="B648" s="204"/>
      <c r="C648" s="205"/>
      <c r="D648" s="205"/>
    </row>
    <row r="649" spans="1:4" ht="13.2" x14ac:dyDescent="0.25">
      <c r="A649" s="206"/>
      <c r="B649" s="204"/>
      <c r="C649" s="205"/>
      <c r="D649" s="205"/>
    </row>
    <row r="650" spans="1:4" ht="13.2" x14ac:dyDescent="0.25">
      <c r="A650" s="206"/>
      <c r="B650" s="204"/>
      <c r="C650" s="205"/>
      <c r="D650" s="205"/>
    </row>
    <row r="651" spans="1:4" ht="13.2" x14ac:dyDescent="0.25">
      <c r="A651" s="206"/>
      <c r="B651" s="204"/>
      <c r="C651" s="205"/>
      <c r="D651" s="205"/>
    </row>
    <row r="652" spans="1:4" ht="13.2" x14ac:dyDescent="0.25">
      <c r="A652" s="206"/>
      <c r="B652" s="204"/>
      <c r="C652" s="205"/>
      <c r="D652" s="205"/>
    </row>
    <row r="653" spans="1:4" ht="13.2" x14ac:dyDescent="0.25">
      <c r="A653" s="206"/>
      <c r="B653" s="204"/>
      <c r="C653" s="205"/>
      <c r="D653" s="205"/>
    </row>
    <row r="654" spans="1:4" ht="13.2" x14ac:dyDescent="0.25">
      <c r="A654" s="206"/>
      <c r="B654" s="204"/>
      <c r="C654" s="205"/>
      <c r="D654" s="205"/>
    </row>
    <row r="655" spans="1:4" ht="13.2" x14ac:dyDescent="0.25">
      <c r="A655" s="206"/>
      <c r="B655" s="204"/>
      <c r="C655" s="205"/>
      <c r="D655" s="205"/>
    </row>
    <row r="656" spans="1:4" ht="13.2" x14ac:dyDescent="0.25">
      <c r="A656" s="206"/>
      <c r="B656" s="204"/>
      <c r="C656" s="205"/>
      <c r="D656" s="205"/>
    </row>
    <row r="657" spans="1:4" ht="13.2" x14ac:dyDescent="0.25">
      <c r="A657" s="206"/>
      <c r="B657" s="204"/>
      <c r="C657" s="205"/>
      <c r="D657" s="205"/>
    </row>
    <row r="658" spans="1:4" ht="13.2" x14ac:dyDescent="0.25">
      <c r="A658" s="206"/>
      <c r="B658" s="204"/>
      <c r="C658" s="205"/>
      <c r="D658" s="205"/>
    </row>
    <row r="659" spans="1:4" ht="13.2" x14ac:dyDescent="0.25">
      <c r="A659" s="206"/>
      <c r="B659" s="204"/>
      <c r="C659" s="205"/>
      <c r="D659" s="205"/>
    </row>
    <row r="660" spans="1:4" ht="13.2" x14ac:dyDescent="0.25">
      <c r="A660" s="206"/>
      <c r="B660" s="204"/>
      <c r="C660" s="205"/>
      <c r="D660" s="205"/>
    </row>
    <row r="661" spans="1:4" ht="13.2" x14ac:dyDescent="0.25">
      <c r="A661" s="206"/>
      <c r="B661" s="204"/>
      <c r="C661" s="205"/>
      <c r="D661" s="205"/>
    </row>
    <row r="662" spans="1:4" ht="13.2" x14ac:dyDescent="0.25">
      <c r="A662" s="206"/>
      <c r="B662" s="204"/>
      <c r="C662" s="205"/>
      <c r="D662" s="205"/>
    </row>
    <row r="663" spans="1:4" ht="13.2" x14ac:dyDescent="0.25">
      <c r="A663" s="206"/>
      <c r="B663" s="204"/>
      <c r="C663" s="205"/>
      <c r="D663" s="205"/>
    </row>
    <row r="664" spans="1:4" ht="13.2" x14ac:dyDescent="0.25">
      <c r="A664" s="206"/>
      <c r="B664" s="204"/>
      <c r="C664" s="205"/>
      <c r="D664" s="205"/>
    </row>
    <row r="665" spans="1:4" ht="13.2" x14ac:dyDescent="0.25">
      <c r="A665" s="206"/>
      <c r="B665" s="204"/>
      <c r="C665" s="205"/>
      <c r="D665" s="205"/>
    </row>
    <row r="666" spans="1:4" ht="13.2" x14ac:dyDescent="0.25">
      <c r="A666" s="206"/>
      <c r="B666" s="204"/>
      <c r="C666" s="205"/>
      <c r="D666" s="205"/>
    </row>
    <row r="667" spans="1:4" ht="13.2" x14ac:dyDescent="0.25">
      <c r="A667" s="206"/>
      <c r="B667" s="204"/>
      <c r="C667" s="205"/>
      <c r="D667" s="205"/>
    </row>
    <row r="668" spans="1:4" ht="13.2" x14ac:dyDescent="0.25">
      <c r="A668" s="206"/>
      <c r="B668" s="204"/>
      <c r="C668" s="205"/>
      <c r="D668" s="205"/>
    </row>
    <row r="669" spans="1:4" ht="13.2" x14ac:dyDescent="0.25">
      <c r="A669" s="206"/>
      <c r="B669" s="204"/>
      <c r="C669" s="205"/>
      <c r="D669" s="205"/>
    </row>
    <row r="670" spans="1:4" ht="13.2" x14ac:dyDescent="0.25">
      <c r="A670" s="206"/>
      <c r="B670" s="204"/>
      <c r="C670" s="205"/>
      <c r="D670" s="205"/>
    </row>
    <row r="671" spans="1:4" ht="13.2" x14ac:dyDescent="0.25">
      <c r="A671" s="206"/>
      <c r="B671" s="204"/>
      <c r="C671" s="205"/>
      <c r="D671" s="205"/>
    </row>
    <row r="672" spans="1:4" ht="13.2" x14ac:dyDescent="0.25">
      <c r="A672" s="206"/>
      <c r="B672" s="204"/>
      <c r="C672" s="205"/>
      <c r="D672" s="205"/>
    </row>
    <row r="673" spans="1:4" ht="13.2" x14ac:dyDescent="0.25">
      <c r="A673" s="206"/>
      <c r="B673" s="204"/>
      <c r="C673" s="205"/>
      <c r="D673" s="205"/>
    </row>
    <row r="674" spans="1:4" ht="13.2" x14ac:dyDescent="0.25">
      <c r="A674" s="206"/>
      <c r="B674" s="204"/>
      <c r="C674" s="205"/>
      <c r="D674" s="205"/>
    </row>
    <row r="675" spans="1:4" ht="13.2" x14ac:dyDescent="0.25">
      <c r="A675" s="206"/>
      <c r="B675" s="204"/>
      <c r="C675" s="205"/>
      <c r="D675" s="205"/>
    </row>
    <row r="676" spans="1:4" ht="13.2" x14ac:dyDescent="0.25">
      <c r="A676" s="206"/>
      <c r="B676" s="204"/>
      <c r="C676" s="205"/>
      <c r="D676" s="205"/>
    </row>
    <row r="677" spans="1:4" ht="13.2" x14ac:dyDescent="0.25">
      <c r="A677" s="206"/>
      <c r="B677" s="204"/>
      <c r="C677" s="205"/>
      <c r="D677" s="205"/>
    </row>
    <row r="678" spans="1:4" ht="13.2" x14ac:dyDescent="0.25">
      <c r="A678" s="206"/>
      <c r="B678" s="204"/>
      <c r="C678" s="205"/>
      <c r="D678" s="205"/>
    </row>
    <row r="679" spans="1:4" ht="13.2" x14ac:dyDescent="0.25">
      <c r="A679" s="206"/>
      <c r="B679" s="204"/>
      <c r="C679" s="205"/>
      <c r="D679" s="205"/>
    </row>
    <row r="680" spans="1:4" ht="13.2" x14ac:dyDescent="0.25">
      <c r="A680" s="206"/>
      <c r="B680" s="204"/>
      <c r="C680" s="205"/>
      <c r="D680" s="205"/>
    </row>
    <row r="681" spans="1:4" ht="13.2" x14ac:dyDescent="0.25">
      <c r="A681" s="206"/>
      <c r="B681" s="204"/>
      <c r="C681" s="205"/>
      <c r="D681" s="205"/>
    </row>
    <row r="682" spans="1:4" ht="13.2" x14ac:dyDescent="0.25">
      <c r="A682" s="206"/>
      <c r="B682" s="204"/>
      <c r="C682" s="205"/>
      <c r="D682" s="205"/>
    </row>
    <row r="683" spans="1:4" ht="13.2" x14ac:dyDescent="0.25">
      <c r="A683" s="206"/>
      <c r="B683" s="204"/>
      <c r="C683" s="205"/>
      <c r="D683" s="205"/>
    </row>
    <row r="684" spans="1:4" ht="13.2" x14ac:dyDescent="0.25">
      <c r="A684" s="206"/>
      <c r="B684" s="204"/>
      <c r="C684" s="205"/>
      <c r="D684" s="205"/>
    </row>
    <row r="685" spans="1:4" ht="13.2" x14ac:dyDescent="0.25">
      <c r="A685" s="206"/>
      <c r="B685" s="204"/>
      <c r="C685" s="205"/>
      <c r="D685" s="205"/>
    </row>
    <row r="686" spans="1:4" ht="13.2" x14ac:dyDescent="0.25">
      <c r="A686" s="206"/>
      <c r="B686" s="204"/>
      <c r="C686" s="205"/>
      <c r="D686" s="205"/>
    </row>
    <row r="687" spans="1:4" ht="13.2" x14ac:dyDescent="0.25">
      <c r="A687" s="206"/>
      <c r="B687" s="204"/>
      <c r="C687" s="205"/>
      <c r="D687" s="205"/>
    </row>
    <row r="688" spans="1:4" ht="13.2" x14ac:dyDescent="0.25">
      <c r="A688" s="206"/>
      <c r="B688" s="204"/>
      <c r="C688" s="205"/>
      <c r="D688" s="205"/>
    </row>
    <row r="689" spans="1:4" ht="13.2" x14ac:dyDescent="0.25">
      <c r="A689" s="206"/>
      <c r="B689" s="204"/>
      <c r="C689" s="205"/>
      <c r="D689" s="205"/>
    </row>
    <row r="690" spans="1:4" ht="13.2" x14ac:dyDescent="0.25">
      <c r="A690" s="206"/>
      <c r="B690" s="204"/>
      <c r="C690" s="205"/>
      <c r="D690" s="205"/>
    </row>
    <row r="691" spans="1:4" ht="13.2" x14ac:dyDescent="0.25">
      <c r="A691" s="206"/>
      <c r="B691" s="204"/>
      <c r="C691" s="205"/>
      <c r="D691" s="205"/>
    </row>
    <row r="692" spans="1:4" ht="13.2" x14ac:dyDescent="0.25">
      <c r="A692" s="206"/>
      <c r="B692" s="204"/>
      <c r="C692" s="205"/>
      <c r="D692" s="205"/>
    </row>
    <row r="693" spans="1:4" ht="13.2" x14ac:dyDescent="0.25">
      <c r="A693" s="206"/>
      <c r="B693" s="204"/>
      <c r="C693" s="205"/>
      <c r="D693" s="205"/>
    </row>
    <row r="694" spans="1:4" ht="13.2" x14ac:dyDescent="0.25">
      <c r="A694" s="206"/>
      <c r="B694" s="204"/>
      <c r="C694" s="205"/>
      <c r="D694" s="205"/>
    </row>
    <row r="695" spans="1:4" ht="13.2" x14ac:dyDescent="0.25">
      <c r="A695" s="206"/>
      <c r="B695" s="204"/>
      <c r="C695" s="205"/>
      <c r="D695" s="205"/>
    </row>
    <row r="696" spans="1:4" ht="13.2" x14ac:dyDescent="0.25">
      <c r="A696" s="206"/>
      <c r="B696" s="204"/>
      <c r="C696" s="205"/>
      <c r="D696" s="205"/>
    </row>
    <row r="697" spans="1:4" ht="13.2" x14ac:dyDescent="0.25">
      <c r="A697" s="206"/>
      <c r="B697" s="204"/>
      <c r="C697" s="205"/>
      <c r="D697" s="205"/>
    </row>
    <row r="698" spans="1:4" ht="13.2" x14ac:dyDescent="0.25">
      <c r="A698" s="206"/>
      <c r="B698" s="204"/>
      <c r="C698" s="205"/>
      <c r="D698" s="205"/>
    </row>
    <row r="699" spans="1:4" ht="13.2" x14ac:dyDescent="0.25">
      <c r="A699" s="206"/>
      <c r="B699" s="204"/>
      <c r="C699" s="205"/>
      <c r="D699" s="205"/>
    </row>
    <row r="700" spans="1:4" ht="13.2" x14ac:dyDescent="0.25">
      <c r="A700" s="206"/>
      <c r="B700" s="204"/>
      <c r="C700" s="205"/>
      <c r="D700" s="205"/>
    </row>
    <row r="701" spans="1:4" ht="13.2" x14ac:dyDescent="0.25">
      <c r="A701" s="206"/>
      <c r="B701" s="204"/>
      <c r="C701" s="205"/>
      <c r="D701" s="205"/>
    </row>
    <row r="702" spans="1:4" ht="13.2" x14ac:dyDescent="0.25">
      <c r="A702" s="206"/>
      <c r="B702" s="204"/>
      <c r="C702" s="205"/>
      <c r="D702" s="205"/>
    </row>
    <row r="703" spans="1:4" ht="13.2" x14ac:dyDescent="0.25">
      <c r="A703" s="206"/>
      <c r="B703" s="204"/>
      <c r="C703" s="205"/>
      <c r="D703" s="205"/>
    </row>
    <row r="704" spans="1:4" ht="13.2" x14ac:dyDescent="0.25">
      <c r="A704" s="206"/>
      <c r="B704" s="204"/>
      <c r="C704" s="205"/>
      <c r="D704" s="205"/>
    </row>
    <row r="705" spans="1:4" ht="13.2" x14ac:dyDescent="0.25">
      <c r="A705" s="206"/>
      <c r="B705" s="204"/>
      <c r="C705" s="205"/>
      <c r="D705" s="205"/>
    </row>
    <row r="706" spans="1:4" ht="13.2" x14ac:dyDescent="0.25">
      <c r="A706" s="206"/>
      <c r="B706" s="204"/>
      <c r="C706" s="205"/>
      <c r="D706" s="205"/>
    </row>
    <row r="707" spans="1:4" ht="13.2" x14ac:dyDescent="0.25">
      <c r="A707" s="206"/>
      <c r="B707" s="204"/>
      <c r="C707" s="205"/>
      <c r="D707" s="205"/>
    </row>
    <row r="708" spans="1:4" ht="13.2" x14ac:dyDescent="0.25">
      <c r="A708" s="206"/>
      <c r="B708" s="204"/>
      <c r="C708" s="205"/>
      <c r="D708" s="205"/>
    </row>
    <row r="709" spans="1:4" ht="13.2" x14ac:dyDescent="0.25">
      <c r="A709" s="206"/>
      <c r="B709" s="204"/>
      <c r="C709" s="205"/>
      <c r="D709" s="205"/>
    </row>
    <row r="710" spans="1:4" ht="13.2" x14ac:dyDescent="0.25">
      <c r="A710" s="206"/>
      <c r="B710" s="204"/>
      <c r="C710" s="205"/>
      <c r="D710" s="205"/>
    </row>
    <row r="711" spans="1:4" ht="13.2" x14ac:dyDescent="0.25">
      <c r="A711" s="206"/>
      <c r="B711" s="204"/>
      <c r="C711" s="205"/>
      <c r="D711" s="205"/>
    </row>
    <row r="712" spans="1:4" ht="13.2" x14ac:dyDescent="0.25">
      <c r="A712" s="206"/>
      <c r="B712" s="204"/>
      <c r="C712" s="205"/>
      <c r="D712" s="205"/>
    </row>
    <row r="713" spans="1:4" ht="13.2" x14ac:dyDescent="0.25">
      <c r="A713" s="206"/>
      <c r="B713" s="204"/>
      <c r="C713" s="205"/>
      <c r="D713" s="205"/>
    </row>
    <row r="714" spans="1:4" ht="13.2" x14ac:dyDescent="0.25">
      <c r="A714" s="206"/>
      <c r="B714" s="204"/>
      <c r="C714" s="205"/>
      <c r="D714" s="205"/>
    </row>
    <row r="715" spans="1:4" ht="13.2" x14ac:dyDescent="0.25">
      <c r="A715" s="206"/>
      <c r="B715" s="204"/>
      <c r="C715" s="205"/>
      <c r="D715" s="205"/>
    </row>
    <row r="716" spans="1:4" ht="13.2" x14ac:dyDescent="0.25">
      <c r="A716" s="206"/>
      <c r="B716" s="204"/>
      <c r="C716" s="205"/>
      <c r="D716" s="205"/>
    </row>
    <row r="717" spans="1:4" ht="13.2" x14ac:dyDescent="0.25">
      <c r="A717" s="206"/>
      <c r="B717" s="204"/>
      <c r="C717" s="205"/>
      <c r="D717" s="205"/>
    </row>
    <row r="718" spans="1:4" ht="13.2" x14ac:dyDescent="0.25">
      <c r="A718" s="206"/>
      <c r="B718" s="204"/>
      <c r="C718" s="205"/>
      <c r="D718" s="205"/>
    </row>
    <row r="719" spans="1:4" ht="13.2" x14ac:dyDescent="0.25">
      <c r="A719" s="206"/>
      <c r="B719" s="204"/>
      <c r="C719" s="205"/>
      <c r="D719" s="205"/>
    </row>
    <row r="720" spans="1:4" ht="13.2" x14ac:dyDescent="0.25">
      <c r="A720" s="206"/>
      <c r="B720" s="204"/>
      <c r="C720" s="205"/>
      <c r="D720" s="205"/>
    </row>
    <row r="721" spans="1:4" ht="13.2" x14ac:dyDescent="0.25">
      <c r="A721" s="206"/>
      <c r="B721" s="204"/>
      <c r="C721" s="205"/>
      <c r="D721" s="205"/>
    </row>
    <row r="722" spans="1:4" ht="13.2" x14ac:dyDescent="0.25">
      <c r="A722" s="206"/>
      <c r="B722" s="204"/>
      <c r="C722" s="205"/>
      <c r="D722" s="205"/>
    </row>
    <row r="723" spans="1:4" ht="13.2" x14ac:dyDescent="0.25">
      <c r="A723" s="206"/>
      <c r="B723" s="204"/>
      <c r="C723" s="205"/>
      <c r="D723" s="205"/>
    </row>
    <row r="724" spans="1:4" ht="13.2" x14ac:dyDescent="0.25">
      <c r="A724" s="206"/>
      <c r="B724" s="204"/>
      <c r="C724" s="205"/>
      <c r="D724" s="205"/>
    </row>
    <row r="725" spans="1:4" ht="13.2" x14ac:dyDescent="0.25">
      <c r="A725" s="206"/>
      <c r="B725" s="204"/>
      <c r="C725" s="205"/>
      <c r="D725" s="205"/>
    </row>
    <row r="726" spans="1:4" ht="13.2" x14ac:dyDescent="0.25">
      <c r="A726" s="206"/>
      <c r="B726" s="204"/>
      <c r="C726" s="205"/>
      <c r="D726" s="205"/>
    </row>
    <row r="727" spans="1:4" ht="13.2" x14ac:dyDescent="0.25">
      <c r="A727" s="206"/>
      <c r="B727" s="204"/>
      <c r="C727" s="205"/>
      <c r="D727" s="205"/>
    </row>
    <row r="728" spans="1:4" ht="13.2" x14ac:dyDescent="0.25">
      <c r="A728" s="206"/>
      <c r="B728" s="204"/>
      <c r="C728" s="205"/>
      <c r="D728" s="205"/>
    </row>
    <row r="729" spans="1:4" ht="13.2" x14ac:dyDescent="0.25">
      <c r="A729" s="206"/>
      <c r="B729" s="204"/>
      <c r="C729" s="205"/>
      <c r="D729" s="205"/>
    </row>
    <row r="730" spans="1:4" ht="13.2" x14ac:dyDescent="0.25">
      <c r="A730" s="206"/>
      <c r="B730" s="204"/>
      <c r="C730" s="205"/>
      <c r="D730" s="205"/>
    </row>
    <row r="731" spans="1:4" ht="13.2" x14ac:dyDescent="0.25">
      <c r="A731" s="206"/>
      <c r="B731" s="204"/>
      <c r="C731" s="205"/>
      <c r="D731" s="205"/>
    </row>
    <row r="732" spans="1:4" ht="13.2" x14ac:dyDescent="0.25">
      <c r="A732" s="206"/>
      <c r="B732" s="204"/>
      <c r="C732" s="205"/>
      <c r="D732" s="205"/>
    </row>
    <row r="733" spans="1:4" ht="13.2" x14ac:dyDescent="0.25">
      <c r="A733" s="206"/>
      <c r="B733" s="204"/>
      <c r="C733" s="205"/>
      <c r="D733" s="205"/>
    </row>
    <row r="734" spans="1:4" ht="13.2" x14ac:dyDescent="0.25">
      <c r="A734" s="206"/>
      <c r="B734" s="204"/>
      <c r="C734" s="205"/>
      <c r="D734" s="205"/>
    </row>
    <row r="735" spans="1:4" ht="13.2" x14ac:dyDescent="0.25">
      <c r="A735" s="206"/>
      <c r="B735" s="204"/>
      <c r="C735" s="205"/>
      <c r="D735" s="205"/>
    </row>
    <row r="736" spans="1:4" ht="13.2" x14ac:dyDescent="0.25">
      <c r="A736" s="206"/>
      <c r="B736" s="204"/>
      <c r="C736" s="205"/>
      <c r="D736" s="205"/>
    </row>
    <row r="737" spans="1:4" ht="13.2" x14ac:dyDescent="0.25">
      <c r="A737" s="206"/>
      <c r="B737" s="204"/>
      <c r="C737" s="205"/>
      <c r="D737" s="205"/>
    </row>
    <row r="738" spans="1:4" ht="13.2" x14ac:dyDescent="0.25">
      <c r="A738" s="206"/>
      <c r="B738" s="204"/>
      <c r="C738" s="205"/>
      <c r="D738" s="205"/>
    </row>
    <row r="739" spans="1:4" ht="13.2" x14ac:dyDescent="0.25">
      <c r="A739" s="206"/>
      <c r="B739" s="204"/>
      <c r="C739" s="205"/>
      <c r="D739" s="205"/>
    </row>
    <row r="740" spans="1:4" ht="13.2" x14ac:dyDescent="0.25">
      <c r="A740" s="206"/>
      <c r="B740" s="204"/>
      <c r="C740" s="205"/>
      <c r="D740" s="205"/>
    </row>
    <row r="741" spans="1:4" ht="13.2" x14ac:dyDescent="0.25">
      <c r="A741" s="206"/>
      <c r="B741" s="204"/>
      <c r="C741" s="205"/>
      <c r="D741" s="205"/>
    </row>
    <row r="742" spans="1:4" ht="13.2" x14ac:dyDescent="0.25">
      <c r="A742" s="206"/>
      <c r="B742" s="204"/>
      <c r="C742" s="205"/>
      <c r="D742" s="205"/>
    </row>
    <row r="743" spans="1:4" ht="13.2" x14ac:dyDescent="0.25">
      <c r="A743" s="206"/>
      <c r="B743" s="204"/>
      <c r="C743" s="205"/>
      <c r="D743" s="205"/>
    </row>
    <row r="744" spans="1:4" ht="13.2" x14ac:dyDescent="0.25">
      <c r="A744" s="206"/>
      <c r="B744" s="204"/>
      <c r="C744" s="205"/>
      <c r="D744" s="205"/>
    </row>
    <row r="745" spans="1:4" ht="13.2" x14ac:dyDescent="0.25">
      <c r="A745" s="206"/>
      <c r="B745" s="204"/>
      <c r="C745" s="205"/>
      <c r="D745" s="205"/>
    </row>
    <row r="746" spans="1:4" ht="13.2" x14ac:dyDescent="0.25">
      <c r="A746" s="206"/>
      <c r="B746" s="204"/>
      <c r="C746" s="205"/>
      <c r="D746" s="205"/>
    </row>
    <row r="747" spans="1:4" ht="13.2" x14ac:dyDescent="0.25">
      <c r="A747" s="206"/>
      <c r="B747" s="204"/>
      <c r="C747" s="205"/>
      <c r="D747" s="205"/>
    </row>
    <row r="748" spans="1:4" ht="13.2" x14ac:dyDescent="0.25">
      <c r="A748" s="206"/>
      <c r="B748" s="204"/>
      <c r="C748" s="205"/>
      <c r="D748" s="205"/>
    </row>
    <row r="749" spans="1:4" ht="13.2" x14ac:dyDescent="0.25">
      <c r="A749" s="206"/>
      <c r="B749" s="204"/>
      <c r="C749" s="205"/>
      <c r="D749" s="205"/>
    </row>
    <row r="750" spans="1:4" ht="13.2" x14ac:dyDescent="0.25">
      <c r="A750" s="206"/>
      <c r="B750" s="204"/>
      <c r="C750" s="205"/>
      <c r="D750" s="205"/>
    </row>
    <row r="751" spans="1:4" ht="13.2" x14ac:dyDescent="0.25">
      <c r="A751" s="206"/>
      <c r="B751" s="204"/>
      <c r="C751" s="205"/>
      <c r="D751" s="205"/>
    </row>
    <row r="752" spans="1:4" ht="13.2" x14ac:dyDescent="0.25">
      <c r="A752" s="206"/>
      <c r="B752" s="204"/>
      <c r="C752" s="205"/>
      <c r="D752" s="205"/>
    </row>
    <row r="753" spans="1:4" ht="13.2" x14ac:dyDescent="0.25">
      <c r="A753" s="206"/>
      <c r="B753" s="204"/>
      <c r="C753" s="205"/>
      <c r="D753" s="205"/>
    </row>
    <row r="754" spans="1:4" ht="13.2" x14ac:dyDescent="0.25">
      <c r="A754" s="206"/>
      <c r="B754" s="204"/>
      <c r="C754" s="205"/>
      <c r="D754" s="205"/>
    </row>
    <row r="755" spans="1:4" ht="13.2" x14ac:dyDescent="0.25">
      <c r="A755" s="206"/>
      <c r="B755" s="204"/>
      <c r="C755" s="205"/>
      <c r="D755" s="205"/>
    </row>
    <row r="756" spans="1:4" ht="13.2" x14ac:dyDescent="0.25">
      <c r="A756" s="206"/>
      <c r="B756" s="204"/>
      <c r="C756" s="205"/>
      <c r="D756" s="205"/>
    </row>
    <row r="757" spans="1:4" ht="13.2" x14ac:dyDescent="0.25">
      <c r="A757" s="206"/>
      <c r="B757" s="204"/>
      <c r="C757" s="205"/>
      <c r="D757" s="205"/>
    </row>
    <row r="758" spans="1:4" ht="13.2" x14ac:dyDescent="0.25">
      <c r="A758" s="206"/>
      <c r="B758" s="204"/>
      <c r="C758" s="205"/>
      <c r="D758" s="205"/>
    </row>
    <row r="759" spans="1:4" ht="13.2" x14ac:dyDescent="0.25">
      <c r="A759" s="206"/>
      <c r="B759" s="204"/>
      <c r="C759" s="205"/>
      <c r="D759" s="205"/>
    </row>
    <row r="760" spans="1:4" ht="13.2" x14ac:dyDescent="0.25">
      <c r="A760" s="206"/>
      <c r="B760" s="204"/>
      <c r="C760" s="205"/>
      <c r="D760" s="205"/>
    </row>
    <row r="761" spans="1:4" ht="13.2" x14ac:dyDescent="0.25">
      <c r="A761" s="206"/>
      <c r="B761" s="204"/>
      <c r="C761" s="205"/>
      <c r="D761" s="205"/>
    </row>
    <row r="762" spans="1:4" ht="13.2" x14ac:dyDescent="0.25">
      <c r="A762" s="206"/>
      <c r="B762" s="204"/>
      <c r="C762" s="205"/>
      <c r="D762"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6" customWidth="1"/>
    <col min="2" max="2" width="37.44140625" style="146" bestFit="1" customWidth="1"/>
    <col min="3" max="3" width="19" style="147" customWidth="1"/>
    <col min="4" max="4" width="5.44140625" style="146" bestFit="1" customWidth="1"/>
    <col min="5" max="5" width="4.5546875" style="146" customWidth="1"/>
    <col min="6" max="6" width="29.109375" style="146" bestFit="1" customWidth="1"/>
    <col min="7" max="7" width="11.5546875" style="146"/>
    <col min="8" max="8" width="64.5546875" style="146" bestFit="1" customWidth="1"/>
    <col min="9" max="16384" width="11.5546875" style="146"/>
  </cols>
  <sheetData>
    <row r="1" spans="1:8" ht="26.25" customHeight="1" x14ac:dyDescent="0.4">
      <c r="A1" s="149" t="s">
        <v>27</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8" x14ac:dyDescent="0.25">
      <c r="A28" s="54" t="s">
        <v>176</v>
      </c>
      <c r="B28" s="54" t="s">
        <v>177</v>
      </c>
      <c r="C28" s="54" t="s">
        <v>404</v>
      </c>
      <c r="D28" s="150"/>
      <c r="E28" s="150"/>
      <c r="F28" s="54" t="s">
        <v>405</v>
      </c>
      <c r="G28" s="54" t="s">
        <v>406</v>
      </c>
      <c r="H28" s="54" t="s">
        <v>407</v>
      </c>
    </row>
    <row r="29" spans="1:8" x14ac:dyDescent="0.25">
      <c r="A29" s="156">
        <v>3</v>
      </c>
      <c r="B29" s="152" t="s">
        <v>178</v>
      </c>
      <c r="C29" s="155" t="s">
        <v>413</v>
      </c>
      <c r="F29" s="146" t="s">
        <v>410</v>
      </c>
      <c r="G29" s="153">
        <v>43626</v>
      </c>
      <c r="H29" s="146" t="s">
        <v>411</v>
      </c>
    </row>
    <row r="30" spans="1:8" x14ac:dyDescent="0.25">
      <c r="A30" s="156">
        <v>4</v>
      </c>
      <c r="B30" s="152" t="s">
        <v>178</v>
      </c>
      <c r="C30" s="155" t="s">
        <v>413</v>
      </c>
      <c r="F30" s="146" t="s">
        <v>415</v>
      </c>
      <c r="G30" s="153">
        <v>43626</v>
      </c>
      <c r="H30" s="146" t="s">
        <v>411</v>
      </c>
    </row>
    <row r="31" spans="1:8" x14ac:dyDescent="0.25">
      <c r="A31" s="156">
        <v>5</v>
      </c>
      <c r="B31" s="152" t="s">
        <v>179</v>
      </c>
      <c r="C31" s="155" t="s">
        <v>413</v>
      </c>
      <c r="F31" s="146" t="s">
        <v>414</v>
      </c>
      <c r="G31" s="153">
        <v>43626</v>
      </c>
      <c r="H31" s="146" t="s">
        <v>411</v>
      </c>
    </row>
    <row r="32" spans="1:8" x14ac:dyDescent="0.25">
      <c r="A32" s="156">
        <v>6</v>
      </c>
      <c r="B32" s="152" t="s">
        <v>180</v>
      </c>
      <c r="C32" s="155" t="s">
        <v>413</v>
      </c>
      <c r="F32" s="146" t="s">
        <v>416</v>
      </c>
      <c r="G32" s="153">
        <v>43626</v>
      </c>
      <c r="H32" s="146" t="s">
        <v>417</v>
      </c>
    </row>
    <row r="33" spans="1:8" x14ac:dyDescent="0.25">
      <c r="A33" s="156">
        <v>7</v>
      </c>
      <c r="B33" s="152" t="s">
        <v>180</v>
      </c>
      <c r="C33" s="155" t="s">
        <v>413</v>
      </c>
      <c r="G33" s="153"/>
      <c r="H33" s="154"/>
    </row>
    <row r="34" spans="1:8" x14ac:dyDescent="0.25">
      <c r="A34" s="156">
        <v>8</v>
      </c>
      <c r="B34" s="152" t="s">
        <v>180</v>
      </c>
      <c r="C34" s="155" t="s">
        <v>413</v>
      </c>
      <c r="F34" s="154"/>
      <c r="G34" s="153"/>
    </row>
    <row r="35" spans="1:8" x14ac:dyDescent="0.25">
      <c r="A35" s="156">
        <v>9</v>
      </c>
      <c r="B35" s="152" t="s">
        <v>180</v>
      </c>
      <c r="C35" s="155" t="s">
        <v>413</v>
      </c>
      <c r="G35" s="153"/>
      <c r="H35" s="154"/>
    </row>
    <row r="36" spans="1:8" x14ac:dyDescent="0.25">
      <c r="A36" s="156">
        <v>10</v>
      </c>
      <c r="B36" s="152" t="s">
        <v>180</v>
      </c>
      <c r="C36" s="155" t="s">
        <v>413</v>
      </c>
      <c r="G36" s="153"/>
      <c r="H36" s="154"/>
    </row>
    <row r="37" spans="1:8" x14ac:dyDescent="0.25">
      <c r="A37" s="156">
        <v>11</v>
      </c>
      <c r="B37" s="152" t="s">
        <v>180</v>
      </c>
      <c r="C37" s="155" t="s">
        <v>413</v>
      </c>
      <c r="G37" s="153"/>
    </row>
    <row r="38" spans="1:8" x14ac:dyDescent="0.25">
      <c r="A38" s="156">
        <v>12</v>
      </c>
      <c r="B38" s="152" t="s">
        <v>180</v>
      </c>
      <c r="C38" s="155" t="s">
        <v>413</v>
      </c>
      <c r="G38" s="153"/>
    </row>
    <row r="39" spans="1:8" x14ac:dyDescent="0.25">
      <c r="A39" s="156">
        <v>13</v>
      </c>
      <c r="B39" s="152" t="s">
        <v>181</v>
      </c>
      <c r="C39" s="155" t="s">
        <v>413</v>
      </c>
      <c r="G39" s="153"/>
    </row>
    <row r="40" spans="1:8" x14ac:dyDescent="0.25">
      <c r="A40" s="156">
        <v>15</v>
      </c>
      <c r="B40" s="152" t="s">
        <v>181</v>
      </c>
      <c r="C40" s="155" t="s">
        <v>413</v>
      </c>
      <c r="F40" s="154"/>
      <c r="G40" s="153"/>
      <c r="H40" s="154"/>
    </row>
    <row r="41" spans="1:8" x14ac:dyDescent="0.25">
      <c r="A41" s="156">
        <v>16</v>
      </c>
      <c r="B41" s="152" t="s">
        <v>182</v>
      </c>
      <c r="C41" s="155" t="s">
        <v>413</v>
      </c>
      <c r="G41" s="153"/>
      <c r="H41" s="154"/>
    </row>
    <row r="42" spans="1:8" x14ac:dyDescent="0.25">
      <c r="A42" s="156">
        <v>17</v>
      </c>
      <c r="B42" s="152" t="s">
        <v>182</v>
      </c>
      <c r="C42" s="155" t="s">
        <v>413</v>
      </c>
      <c r="G42" s="153"/>
    </row>
    <row r="43" spans="1:8" x14ac:dyDescent="0.25">
      <c r="A43" s="156">
        <v>18</v>
      </c>
      <c r="B43" s="152" t="s">
        <v>182</v>
      </c>
      <c r="C43" s="155" t="s">
        <v>413</v>
      </c>
      <c r="G43" s="153"/>
    </row>
    <row r="44" spans="1:8" x14ac:dyDescent="0.25">
      <c r="A44" s="156">
        <v>19</v>
      </c>
      <c r="B44" s="152" t="s">
        <v>182</v>
      </c>
      <c r="C44" s="155" t="s">
        <v>413</v>
      </c>
      <c r="G44" s="153"/>
    </row>
    <row r="45" spans="1:8" x14ac:dyDescent="0.25">
      <c r="A45" s="156">
        <v>20</v>
      </c>
      <c r="B45" s="152" t="s">
        <v>182</v>
      </c>
      <c r="C45" s="155" t="s">
        <v>413</v>
      </c>
      <c r="G45" s="153"/>
    </row>
    <row r="46" spans="1:8" x14ac:dyDescent="0.25">
      <c r="A46" s="156">
        <v>21</v>
      </c>
      <c r="B46" s="152" t="s">
        <v>182</v>
      </c>
      <c r="C46" s="155" t="s">
        <v>413</v>
      </c>
      <c r="G46" s="153"/>
    </row>
    <row r="47" spans="1:8" x14ac:dyDescent="0.25">
      <c r="A47" s="156">
        <v>22</v>
      </c>
      <c r="B47" s="152" t="s">
        <v>182</v>
      </c>
      <c r="C47" s="155" t="s">
        <v>413</v>
      </c>
      <c r="G47" s="153"/>
    </row>
    <row r="48" spans="1:8" x14ac:dyDescent="0.25">
      <c r="A48" s="156">
        <v>23</v>
      </c>
      <c r="B48" s="152" t="s">
        <v>183</v>
      </c>
      <c r="C48" s="155" t="s">
        <v>413</v>
      </c>
      <c r="G48" s="153"/>
    </row>
    <row r="49" spans="1:8" x14ac:dyDescent="0.25">
      <c r="A49" s="156">
        <v>24</v>
      </c>
      <c r="B49" s="152" t="s">
        <v>183</v>
      </c>
      <c r="C49" s="155" t="s">
        <v>413</v>
      </c>
      <c r="G49" s="153"/>
    </row>
    <row r="50" spans="1:8" x14ac:dyDescent="0.25">
      <c r="A50" s="156">
        <v>25</v>
      </c>
      <c r="B50" s="152" t="s">
        <v>183</v>
      </c>
      <c r="C50" s="155" t="s">
        <v>413</v>
      </c>
      <c r="G50" s="153"/>
    </row>
    <row r="51" spans="1:8" x14ac:dyDescent="0.25">
      <c r="A51" s="156">
        <v>26</v>
      </c>
      <c r="B51" s="152" t="s">
        <v>183</v>
      </c>
      <c r="C51" s="155" t="s">
        <v>413</v>
      </c>
      <c r="G51" s="153"/>
    </row>
    <row r="52" spans="1:8" x14ac:dyDescent="0.25">
      <c r="A52" s="156">
        <v>28</v>
      </c>
      <c r="B52" s="152" t="s">
        <v>183</v>
      </c>
      <c r="C52" s="155" t="s">
        <v>413</v>
      </c>
      <c r="G52" s="153"/>
    </row>
    <row r="53" spans="1:8" x14ac:dyDescent="0.25">
      <c r="A53" s="156">
        <v>29</v>
      </c>
      <c r="B53" s="152" t="s">
        <v>183</v>
      </c>
      <c r="C53" s="155" t="s">
        <v>413</v>
      </c>
      <c r="G53" s="153"/>
    </row>
    <row r="54" spans="1:8" x14ac:dyDescent="0.25">
      <c r="A54" s="156">
        <v>30</v>
      </c>
      <c r="B54" s="152" t="s">
        <v>183</v>
      </c>
      <c r="C54" s="155" t="s">
        <v>413</v>
      </c>
      <c r="G54" s="153"/>
    </row>
    <row r="55" spans="1:8" x14ac:dyDescent="0.25">
      <c r="A55" s="156">
        <v>31</v>
      </c>
      <c r="B55" s="152" t="s">
        <v>183</v>
      </c>
      <c r="C55" s="155" t="s">
        <v>413</v>
      </c>
      <c r="G55" s="153"/>
    </row>
    <row r="56" spans="1:8" x14ac:dyDescent="0.25">
      <c r="A56" s="156">
        <v>32</v>
      </c>
      <c r="B56" s="152" t="s">
        <v>183</v>
      </c>
      <c r="C56" s="155" t="s">
        <v>413</v>
      </c>
      <c r="F56" s="154"/>
      <c r="G56" s="153"/>
      <c r="H56" s="154"/>
    </row>
    <row r="57" spans="1:8" x14ac:dyDescent="0.25">
      <c r="A57" s="156">
        <v>33</v>
      </c>
      <c r="B57" s="152" t="s">
        <v>183</v>
      </c>
      <c r="C57" s="155" t="s">
        <v>413</v>
      </c>
      <c r="F57" s="154"/>
      <c r="G57" s="153"/>
      <c r="H57" s="154"/>
    </row>
    <row r="58" spans="1:8" x14ac:dyDescent="0.25">
      <c r="A58" s="156">
        <v>34</v>
      </c>
      <c r="B58" s="152" t="s">
        <v>183</v>
      </c>
      <c r="C58" s="155" t="s">
        <v>413</v>
      </c>
      <c r="F58" s="154"/>
      <c r="G58" s="153"/>
      <c r="H58" s="154"/>
    </row>
    <row r="59" spans="1:8" x14ac:dyDescent="0.25">
      <c r="A59" s="156">
        <v>35</v>
      </c>
      <c r="B59" s="152" t="s">
        <v>183</v>
      </c>
      <c r="C59" s="155" t="s">
        <v>413</v>
      </c>
      <c r="F59" s="154"/>
      <c r="G59" s="153"/>
      <c r="H59" s="154"/>
    </row>
    <row r="60" spans="1:8" x14ac:dyDescent="0.25">
      <c r="A60" s="156">
        <v>36</v>
      </c>
      <c r="B60" s="152" t="s">
        <v>183</v>
      </c>
      <c r="C60" s="155" t="s">
        <v>413</v>
      </c>
      <c r="F60" s="154"/>
      <c r="G60" s="153"/>
      <c r="H60" s="154"/>
    </row>
    <row r="61" spans="1:8" x14ac:dyDescent="0.25">
      <c r="A61" s="156">
        <v>37</v>
      </c>
      <c r="B61" s="152" t="s">
        <v>183</v>
      </c>
      <c r="C61" s="155" t="s">
        <v>413</v>
      </c>
      <c r="F61" s="154"/>
      <c r="G61" s="153"/>
      <c r="H61" s="154"/>
    </row>
    <row r="62" spans="1:8" x14ac:dyDescent="0.25">
      <c r="A62" s="156">
        <v>38</v>
      </c>
      <c r="B62" s="152" t="s">
        <v>183</v>
      </c>
      <c r="C62" s="155" t="s">
        <v>413</v>
      </c>
      <c r="F62" s="154"/>
      <c r="G62" s="153"/>
      <c r="H62" s="154"/>
    </row>
    <row r="63" spans="1:8" x14ac:dyDescent="0.25">
      <c r="A63" s="156">
        <v>39</v>
      </c>
      <c r="B63" s="152" t="s">
        <v>183</v>
      </c>
      <c r="C63" s="155" t="s">
        <v>413</v>
      </c>
      <c r="F63" s="154"/>
      <c r="G63" s="153"/>
      <c r="H63" s="154"/>
    </row>
    <row r="64" spans="1:8" x14ac:dyDescent="0.25">
      <c r="A64" s="156">
        <v>40</v>
      </c>
      <c r="B64" s="152" t="s">
        <v>182</v>
      </c>
      <c r="C64" s="155" t="s">
        <v>413</v>
      </c>
      <c r="F64" s="154"/>
      <c r="G64" s="153"/>
      <c r="H64" s="154"/>
    </row>
    <row r="65" spans="1:8" x14ac:dyDescent="0.25">
      <c r="A65" s="156">
        <v>41</v>
      </c>
      <c r="B65" s="152" t="s">
        <v>184</v>
      </c>
      <c r="C65" s="155" t="s">
        <v>413</v>
      </c>
      <c r="F65" s="154"/>
      <c r="G65" s="153"/>
      <c r="H65" s="154"/>
    </row>
    <row r="66" spans="1:8" x14ac:dyDescent="0.25">
      <c r="A66" s="156">
        <v>42</v>
      </c>
      <c r="B66" s="152" t="s">
        <v>185</v>
      </c>
      <c r="C66" s="155" t="s">
        <v>413</v>
      </c>
      <c r="F66" s="154"/>
      <c r="G66" s="153"/>
      <c r="H66" s="154"/>
    </row>
    <row r="67" spans="1:8" x14ac:dyDescent="0.25">
      <c r="A67" s="156">
        <v>43</v>
      </c>
      <c r="B67" s="152" t="s">
        <v>185</v>
      </c>
      <c r="C67" s="155" t="s">
        <v>413</v>
      </c>
      <c r="F67" s="154"/>
      <c r="G67" s="153"/>
      <c r="H67" s="154"/>
    </row>
    <row r="68" spans="1:8" x14ac:dyDescent="0.25">
      <c r="A68" s="156">
        <v>44</v>
      </c>
      <c r="B68" s="152" t="s">
        <v>184</v>
      </c>
      <c r="C68" s="155" t="s">
        <v>413</v>
      </c>
      <c r="F68" s="154"/>
      <c r="G68" s="153"/>
      <c r="H68" s="154"/>
    </row>
    <row r="69" spans="1:8" x14ac:dyDescent="0.25">
      <c r="A69" s="156">
        <v>45</v>
      </c>
      <c r="B69" s="152" t="s">
        <v>186</v>
      </c>
      <c r="C69" s="155" t="s">
        <v>413</v>
      </c>
      <c r="F69" s="154"/>
      <c r="G69" s="153"/>
      <c r="H69" s="154"/>
    </row>
    <row r="70" spans="1:8" x14ac:dyDescent="0.25">
      <c r="A70" s="156">
        <v>46</v>
      </c>
      <c r="B70" s="152" t="s">
        <v>187</v>
      </c>
      <c r="C70" s="155" t="s">
        <v>413</v>
      </c>
      <c r="F70" s="154"/>
      <c r="G70" s="153"/>
      <c r="H70" s="154"/>
    </row>
    <row r="71" spans="1:8" x14ac:dyDescent="0.25">
      <c r="A71" s="156">
        <v>47</v>
      </c>
      <c r="B71" s="152" t="s">
        <v>188</v>
      </c>
      <c r="C71" s="155" t="s">
        <v>413</v>
      </c>
      <c r="F71" s="154"/>
      <c r="G71" s="153"/>
      <c r="H71" s="154"/>
    </row>
    <row r="72" spans="1:8" x14ac:dyDescent="0.25">
      <c r="A72" s="156">
        <v>48</v>
      </c>
      <c r="B72" s="152" t="s">
        <v>189</v>
      </c>
      <c r="C72" s="155" t="s">
        <v>413</v>
      </c>
      <c r="F72" s="154"/>
      <c r="G72" s="153"/>
      <c r="H72" s="154"/>
    </row>
    <row r="73" spans="1:8" x14ac:dyDescent="0.25">
      <c r="A73" s="156">
        <v>49</v>
      </c>
      <c r="B73" s="152" t="s">
        <v>182</v>
      </c>
      <c r="C73" s="155" t="s">
        <v>413</v>
      </c>
      <c r="F73" s="154"/>
      <c r="G73" s="153"/>
      <c r="H73" s="154"/>
    </row>
    <row r="74" spans="1:8" x14ac:dyDescent="0.25">
      <c r="A74" s="156">
        <v>50</v>
      </c>
      <c r="B74" s="152" t="s">
        <v>190</v>
      </c>
      <c r="C74" s="155" t="s">
        <v>413</v>
      </c>
      <c r="F74" s="154"/>
      <c r="G74" s="153"/>
      <c r="H74" s="154"/>
    </row>
    <row r="75" spans="1:8" x14ac:dyDescent="0.25">
      <c r="A75" s="156">
        <v>51</v>
      </c>
      <c r="B75" s="152" t="s">
        <v>191</v>
      </c>
      <c r="C75" s="155" t="s">
        <v>412</v>
      </c>
      <c r="F75" s="154"/>
      <c r="G75" s="153"/>
      <c r="H75" s="154"/>
    </row>
    <row r="76" spans="1:8" x14ac:dyDescent="0.25">
      <c r="A76" s="156">
        <v>52</v>
      </c>
      <c r="B76" s="152" t="s">
        <v>192</v>
      </c>
      <c r="C76" s="155" t="s">
        <v>413</v>
      </c>
      <c r="F76" s="154"/>
      <c r="G76" s="153"/>
      <c r="H76" s="154"/>
    </row>
    <row r="77" spans="1:8" x14ac:dyDescent="0.25">
      <c r="A77" s="156">
        <v>53</v>
      </c>
      <c r="B77" s="152" t="s">
        <v>192</v>
      </c>
      <c r="C77" s="155" t="s">
        <v>413</v>
      </c>
      <c r="F77" s="154"/>
      <c r="G77" s="153"/>
      <c r="H77" s="154"/>
    </row>
    <row r="78" spans="1:8" x14ac:dyDescent="0.25">
      <c r="A78" s="156">
        <v>55</v>
      </c>
      <c r="B78" s="152" t="s">
        <v>192</v>
      </c>
      <c r="C78" s="155" t="s">
        <v>413</v>
      </c>
      <c r="F78" s="154"/>
      <c r="G78" s="153"/>
      <c r="H78" s="154"/>
    </row>
    <row r="79" spans="1:8" x14ac:dyDescent="0.25">
      <c r="A79" s="156">
        <v>56</v>
      </c>
      <c r="B79" s="152" t="s">
        <v>192</v>
      </c>
      <c r="C79" s="155" t="s">
        <v>413</v>
      </c>
      <c r="F79" s="154"/>
      <c r="G79" s="153"/>
      <c r="H79" s="154"/>
    </row>
    <row r="80" spans="1:8" x14ac:dyDescent="0.25">
      <c r="A80" s="156">
        <v>57</v>
      </c>
      <c r="B80" s="152" t="s">
        <v>192</v>
      </c>
      <c r="C80" s="155" t="s">
        <v>413</v>
      </c>
      <c r="F80" s="154"/>
      <c r="G80" s="153"/>
      <c r="H80" s="154"/>
    </row>
    <row r="81" spans="1:8" x14ac:dyDescent="0.25">
      <c r="A81" s="156">
        <v>58</v>
      </c>
      <c r="B81" s="152" t="s">
        <v>193</v>
      </c>
      <c r="C81" s="155" t="s">
        <v>412</v>
      </c>
      <c r="F81" s="154"/>
      <c r="G81" s="153"/>
      <c r="H81" s="154"/>
    </row>
    <row r="82" spans="1:8" x14ac:dyDescent="0.25">
      <c r="A82" s="156">
        <v>59</v>
      </c>
      <c r="B82" s="152" t="s">
        <v>192</v>
      </c>
      <c r="C82" s="155" t="s">
        <v>413</v>
      </c>
      <c r="F82" s="154"/>
      <c r="G82" s="153"/>
      <c r="H82" s="154"/>
    </row>
    <row r="83" spans="1:8" x14ac:dyDescent="0.25">
      <c r="A83" s="156">
        <v>60</v>
      </c>
      <c r="B83" s="152" t="s">
        <v>192</v>
      </c>
      <c r="C83" s="155" t="s">
        <v>413</v>
      </c>
      <c r="F83" s="154"/>
      <c r="G83" s="153"/>
      <c r="H83" s="154"/>
    </row>
    <row r="84" spans="1:8" x14ac:dyDescent="0.25">
      <c r="A84" s="156">
        <v>62</v>
      </c>
      <c r="B84" s="152" t="s">
        <v>194</v>
      </c>
      <c r="C84" s="155" t="s">
        <v>412</v>
      </c>
    </row>
    <row r="85" spans="1:8" x14ac:dyDescent="0.25">
      <c r="A85" s="156">
        <v>63</v>
      </c>
      <c r="B85" s="152" t="s">
        <v>185</v>
      </c>
      <c r="C85" s="155" t="s">
        <v>413</v>
      </c>
    </row>
    <row r="86" spans="1:8" x14ac:dyDescent="0.25">
      <c r="A86" s="156">
        <v>64</v>
      </c>
      <c r="B86" s="152" t="s">
        <v>192</v>
      </c>
      <c r="C86" s="155" t="s">
        <v>413</v>
      </c>
    </row>
    <row r="87" spans="1:8" x14ac:dyDescent="0.25">
      <c r="A87" s="156">
        <v>65</v>
      </c>
      <c r="B87" s="152" t="s">
        <v>195</v>
      </c>
      <c r="C87" s="155" t="s">
        <v>413</v>
      </c>
    </row>
    <row r="88" spans="1:8" x14ac:dyDescent="0.25">
      <c r="A88" s="156">
        <v>66</v>
      </c>
      <c r="B88" s="152" t="s">
        <v>195</v>
      </c>
      <c r="C88" s="155" t="s">
        <v>413</v>
      </c>
    </row>
    <row r="89" spans="1:8" x14ac:dyDescent="0.25">
      <c r="A89" s="156">
        <v>67</v>
      </c>
      <c r="B89" s="152" t="s">
        <v>196</v>
      </c>
      <c r="C89" s="155" t="s">
        <v>413</v>
      </c>
    </row>
    <row r="90" spans="1:8" x14ac:dyDescent="0.25">
      <c r="A90" s="156">
        <v>71</v>
      </c>
      <c r="B90" s="152" t="s">
        <v>196</v>
      </c>
      <c r="C90" s="155" t="s">
        <v>413</v>
      </c>
    </row>
    <row r="91" spans="1:8" x14ac:dyDescent="0.25">
      <c r="A91" s="156">
        <v>72</v>
      </c>
      <c r="B91" s="152" t="s">
        <v>196</v>
      </c>
      <c r="C91" s="155" t="s">
        <v>413</v>
      </c>
    </row>
    <row r="92" spans="1:8" x14ac:dyDescent="0.25">
      <c r="A92" s="156">
        <v>73</v>
      </c>
      <c r="B92" s="152" t="s">
        <v>196</v>
      </c>
      <c r="C92" s="155" t="s">
        <v>413</v>
      </c>
    </row>
    <row r="93" spans="1:8" x14ac:dyDescent="0.25">
      <c r="A93" s="156">
        <v>74</v>
      </c>
      <c r="B93" s="152" t="s">
        <v>197</v>
      </c>
      <c r="C93" s="155" t="s">
        <v>413</v>
      </c>
    </row>
    <row r="94" spans="1:8" x14ac:dyDescent="0.25">
      <c r="A94" s="156">
        <v>75</v>
      </c>
      <c r="B94" s="152" t="s">
        <v>198</v>
      </c>
      <c r="C94" s="155" t="s">
        <v>413</v>
      </c>
    </row>
    <row r="95" spans="1:8" x14ac:dyDescent="0.25">
      <c r="A95" s="156">
        <v>76</v>
      </c>
      <c r="B95" s="152" t="s">
        <v>198</v>
      </c>
      <c r="C95" s="155" t="s">
        <v>413</v>
      </c>
    </row>
    <row r="96" spans="1:8" x14ac:dyDescent="0.25">
      <c r="A96" s="156">
        <v>77</v>
      </c>
      <c r="B96" s="152" t="s">
        <v>198</v>
      </c>
      <c r="C96" s="155" t="s">
        <v>413</v>
      </c>
    </row>
    <row r="97" spans="1:3" x14ac:dyDescent="0.25">
      <c r="A97" s="156">
        <v>78</v>
      </c>
      <c r="B97" s="152" t="s">
        <v>199</v>
      </c>
      <c r="C97" s="155" t="s">
        <v>413</v>
      </c>
    </row>
    <row r="98" spans="1:3" x14ac:dyDescent="0.25">
      <c r="A98" s="156">
        <v>79</v>
      </c>
      <c r="B98" s="152" t="s">
        <v>200</v>
      </c>
      <c r="C98" s="155" t="s">
        <v>412</v>
      </c>
    </row>
    <row r="99" spans="1:3" x14ac:dyDescent="0.25">
      <c r="A99" s="156">
        <v>80</v>
      </c>
      <c r="B99" s="152" t="s">
        <v>201</v>
      </c>
      <c r="C99" s="155" t="s">
        <v>413</v>
      </c>
    </row>
    <row r="100" spans="1:3" x14ac:dyDescent="0.25">
      <c r="A100" s="156">
        <v>81</v>
      </c>
      <c r="B100" s="152" t="s">
        <v>202</v>
      </c>
      <c r="C100" s="155" t="s">
        <v>413</v>
      </c>
    </row>
    <row r="101" spans="1:3" x14ac:dyDescent="0.25">
      <c r="A101" s="156">
        <v>82</v>
      </c>
      <c r="B101" s="152" t="s">
        <v>203</v>
      </c>
      <c r="C101" s="155" t="s">
        <v>413</v>
      </c>
    </row>
    <row r="102" spans="1:3" x14ac:dyDescent="0.25">
      <c r="A102" s="156">
        <v>83</v>
      </c>
      <c r="B102" s="152" t="s">
        <v>203</v>
      </c>
      <c r="C102" s="155" t="s">
        <v>413</v>
      </c>
    </row>
    <row r="103" spans="1:3" x14ac:dyDescent="0.25">
      <c r="A103" s="156">
        <v>84</v>
      </c>
      <c r="B103" s="152" t="s">
        <v>203</v>
      </c>
      <c r="C103" s="155" t="s">
        <v>413</v>
      </c>
    </row>
    <row r="104" spans="1:3" x14ac:dyDescent="0.25">
      <c r="A104" s="156">
        <v>85</v>
      </c>
      <c r="B104" s="152" t="s">
        <v>203</v>
      </c>
      <c r="C104" s="155" t="s">
        <v>413</v>
      </c>
    </row>
    <row r="105" spans="1:3" x14ac:dyDescent="0.25">
      <c r="A105" s="156">
        <v>86</v>
      </c>
      <c r="B105" s="152" t="s">
        <v>203</v>
      </c>
      <c r="C105" s="155" t="s">
        <v>413</v>
      </c>
    </row>
    <row r="106" spans="1:3" x14ac:dyDescent="0.25">
      <c r="A106" s="156">
        <v>87</v>
      </c>
      <c r="B106" s="152" t="s">
        <v>203</v>
      </c>
      <c r="C106" s="155" t="s">
        <v>413</v>
      </c>
    </row>
    <row r="107" spans="1:3" x14ac:dyDescent="0.25">
      <c r="A107" s="156">
        <v>88</v>
      </c>
      <c r="B107" s="152" t="s">
        <v>203</v>
      </c>
      <c r="C107" s="155" t="s">
        <v>413</v>
      </c>
    </row>
    <row r="108" spans="1:3" x14ac:dyDescent="0.25">
      <c r="A108" s="156">
        <v>91</v>
      </c>
      <c r="B108" s="152" t="s">
        <v>204</v>
      </c>
      <c r="C108" s="155" t="s">
        <v>413</v>
      </c>
    </row>
    <row r="109" spans="1:3" x14ac:dyDescent="0.25">
      <c r="A109" s="156">
        <v>92</v>
      </c>
      <c r="B109" s="152" t="s">
        <v>204</v>
      </c>
      <c r="C109" s="155" t="s">
        <v>413</v>
      </c>
    </row>
    <row r="110" spans="1:3" x14ac:dyDescent="0.25">
      <c r="A110" s="156">
        <v>93</v>
      </c>
      <c r="B110" s="152" t="s">
        <v>205</v>
      </c>
      <c r="C110" s="155" t="s">
        <v>412</v>
      </c>
    </row>
    <row r="111" spans="1:3" x14ac:dyDescent="0.25">
      <c r="A111" s="156">
        <v>94</v>
      </c>
      <c r="B111" s="152" t="s">
        <v>204</v>
      </c>
      <c r="C111" s="155" t="s">
        <v>413</v>
      </c>
    </row>
    <row r="112" spans="1:3" x14ac:dyDescent="0.25">
      <c r="A112" s="156">
        <v>95</v>
      </c>
      <c r="B112" s="152" t="s">
        <v>204</v>
      </c>
      <c r="C112" s="155" t="s">
        <v>413</v>
      </c>
    </row>
    <row r="113" spans="1:3" x14ac:dyDescent="0.25">
      <c r="A113" s="156">
        <v>96</v>
      </c>
      <c r="B113" s="152" t="s">
        <v>204</v>
      </c>
      <c r="C113" s="155" t="s">
        <v>413</v>
      </c>
    </row>
    <row r="114" spans="1:3" x14ac:dyDescent="0.25">
      <c r="A114" s="156">
        <v>97</v>
      </c>
      <c r="B114" s="152" t="s">
        <v>206</v>
      </c>
      <c r="C114" s="155" t="s">
        <v>413</v>
      </c>
    </row>
    <row r="115" spans="1:3" x14ac:dyDescent="0.25">
      <c r="A115" s="156">
        <v>98</v>
      </c>
      <c r="B115" s="152" t="s">
        <v>207</v>
      </c>
      <c r="C115" s="155" t="s">
        <v>413</v>
      </c>
    </row>
    <row r="116" spans="1:3" x14ac:dyDescent="0.25">
      <c r="A116" s="156">
        <v>99</v>
      </c>
      <c r="B116" s="152" t="s">
        <v>208</v>
      </c>
      <c r="C116" s="155" t="s">
        <v>413</v>
      </c>
    </row>
    <row r="117" spans="1:3" x14ac:dyDescent="0.25">
      <c r="A117" s="156">
        <v>100</v>
      </c>
      <c r="B117" s="152" t="s">
        <v>208</v>
      </c>
      <c r="C117" s="155" t="s">
        <v>413</v>
      </c>
    </row>
    <row r="118" spans="1:3" x14ac:dyDescent="0.25">
      <c r="A118" s="156">
        <v>101</v>
      </c>
      <c r="B118" s="152" t="s">
        <v>209</v>
      </c>
      <c r="C118" s="155" t="s">
        <v>413</v>
      </c>
    </row>
    <row r="119" spans="1:3" x14ac:dyDescent="0.25">
      <c r="A119" s="156">
        <v>102</v>
      </c>
      <c r="B119" s="152" t="s">
        <v>209</v>
      </c>
      <c r="C119" s="155" t="s">
        <v>413</v>
      </c>
    </row>
    <row r="120" spans="1:3" x14ac:dyDescent="0.25">
      <c r="A120" s="156">
        <v>103</v>
      </c>
      <c r="B120" s="152" t="s">
        <v>209</v>
      </c>
      <c r="C120" s="155" t="s">
        <v>413</v>
      </c>
    </row>
    <row r="121" spans="1:3" x14ac:dyDescent="0.25">
      <c r="A121" s="156">
        <v>104</v>
      </c>
      <c r="B121" s="152" t="s">
        <v>210</v>
      </c>
      <c r="C121" s="155" t="s">
        <v>413</v>
      </c>
    </row>
    <row r="122" spans="1:3" x14ac:dyDescent="0.25">
      <c r="A122" s="156">
        <v>105</v>
      </c>
      <c r="B122" s="152" t="s">
        <v>210</v>
      </c>
      <c r="C122" s="155" t="s">
        <v>413</v>
      </c>
    </row>
    <row r="123" spans="1:3" x14ac:dyDescent="0.25">
      <c r="A123" s="156">
        <v>106</v>
      </c>
      <c r="B123" s="152" t="s">
        <v>210</v>
      </c>
      <c r="C123" s="155" t="s">
        <v>413</v>
      </c>
    </row>
    <row r="124" spans="1:3" x14ac:dyDescent="0.25">
      <c r="A124" s="156">
        <v>107</v>
      </c>
      <c r="B124" s="152" t="s">
        <v>210</v>
      </c>
      <c r="C124" s="155" t="s">
        <v>413</v>
      </c>
    </row>
    <row r="125" spans="1:3" x14ac:dyDescent="0.25">
      <c r="A125" s="156">
        <v>108</v>
      </c>
      <c r="B125" s="152" t="s">
        <v>210</v>
      </c>
      <c r="C125" s="155" t="s">
        <v>413</v>
      </c>
    </row>
    <row r="126" spans="1:3" x14ac:dyDescent="0.25">
      <c r="A126" s="156">
        <v>109</v>
      </c>
      <c r="B126" s="152" t="s">
        <v>210</v>
      </c>
      <c r="C126" s="155" t="s">
        <v>413</v>
      </c>
    </row>
    <row r="127" spans="1:3" x14ac:dyDescent="0.25">
      <c r="A127" s="156">
        <v>110</v>
      </c>
      <c r="B127" s="152" t="s">
        <v>210</v>
      </c>
      <c r="C127" s="155" t="s">
        <v>413</v>
      </c>
    </row>
    <row r="128" spans="1:3" x14ac:dyDescent="0.25">
      <c r="A128" s="156">
        <v>111</v>
      </c>
      <c r="B128" s="152" t="s">
        <v>211</v>
      </c>
      <c r="C128" s="155" t="s">
        <v>413</v>
      </c>
    </row>
    <row r="129" spans="1:3" x14ac:dyDescent="0.25">
      <c r="A129" s="156">
        <v>112</v>
      </c>
      <c r="B129" s="152" t="s">
        <v>212</v>
      </c>
      <c r="C129" s="155" t="s">
        <v>413</v>
      </c>
    </row>
    <row r="130" spans="1:3" x14ac:dyDescent="0.25">
      <c r="A130" s="156">
        <v>113</v>
      </c>
      <c r="B130" s="152" t="s">
        <v>212</v>
      </c>
      <c r="C130" s="155" t="s">
        <v>413</v>
      </c>
    </row>
    <row r="131" spans="1:3" x14ac:dyDescent="0.25">
      <c r="A131" s="156">
        <v>115</v>
      </c>
      <c r="B131" s="152" t="s">
        <v>212</v>
      </c>
      <c r="C131" s="155" t="s">
        <v>413</v>
      </c>
    </row>
    <row r="132" spans="1:3" x14ac:dyDescent="0.25">
      <c r="A132" s="156">
        <v>116</v>
      </c>
      <c r="B132" s="152" t="s">
        <v>212</v>
      </c>
      <c r="C132" s="155" t="s">
        <v>413</v>
      </c>
    </row>
    <row r="133" spans="1:3" x14ac:dyDescent="0.25">
      <c r="A133" s="156">
        <v>117</v>
      </c>
      <c r="B133" s="152" t="s">
        <v>212</v>
      </c>
      <c r="C133" s="155" t="s">
        <v>413</v>
      </c>
    </row>
    <row r="134" spans="1:3" x14ac:dyDescent="0.25">
      <c r="A134" s="156">
        <v>118</v>
      </c>
      <c r="B134" s="152" t="s">
        <v>213</v>
      </c>
      <c r="C134" s="155" t="s">
        <v>413</v>
      </c>
    </row>
    <row r="135" spans="1:3" x14ac:dyDescent="0.25">
      <c r="A135" s="156">
        <v>119</v>
      </c>
      <c r="B135" s="152" t="s">
        <v>213</v>
      </c>
      <c r="C135" s="155" t="s">
        <v>413</v>
      </c>
    </row>
    <row r="136" spans="1:3" x14ac:dyDescent="0.25">
      <c r="A136" s="156">
        <v>120</v>
      </c>
      <c r="B136" s="152" t="s">
        <v>185</v>
      </c>
      <c r="C136" s="155" t="s">
        <v>413</v>
      </c>
    </row>
    <row r="137" spans="1:3" x14ac:dyDescent="0.25">
      <c r="A137" s="156">
        <v>121</v>
      </c>
      <c r="B137" s="152" t="s">
        <v>214</v>
      </c>
      <c r="C137" s="155" t="s">
        <v>412</v>
      </c>
    </row>
    <row r="138" spans="1:3" x14ac:dyDescent="0.25">
      <c r="A138" s="156">
        <v>122</v>
      </c>
      <c r="B138" s="152" t="s">
        <v>215</v>
      </c>
      <c r="C138" s="155" t="s">
        <v>412</v>
      </c>
    </row>
    <row r="139" spans="1:3" x14ac:dyDescent="0.25">
      <c r="A139" s="156">
        <v>123</v>
      </c>
      <c r="B139" s="152" t="s">
        <v>216</v>
      </c>
      <c r="C139" s="155" t="s">
        <v>412</v>
      </c>
    </row>
    <row r="140" spans="1:3" x14ac:dyDescent="0.25">
      <c r="A140" s="156">
        <v>124</v>
      </c>
      <c r="B140" s="152" t="s">
        <v>216</v>
      </c>
      <c r="C140" s="155" t="s">
        <v>412</v>
      </c>
    </row>
    <row r="141" spans="1:3" x14ac:dyDescent="0.25">
      <c r="A141" s="156">
        <v>125</v>
      </c>
      <c r="B141" s="152" t="s">
        <v>216</v>
      </c>
      <c r="C141" s="155" t="s">
        <v>412</v>
      </c>
    </row>
    <row r="142" spans="1:3" x14ac:dyDescent="0.25">
      <c r="A142" s="156">
        <v>126</v>
      </c>
      <c r="B142" s="152" t="s">
        <v>217</v>
      </c>
      <c r="C142" s="155" t="s">
        <v>412</v>
      </c>
    </row>
    <row r="143" spans="1:3" x14ac:dyDescent="0.25">
      <c r="A143" s="156">
        <v>127</v>
      </c>
      <c r="B143" s="152" t="s">
        <v>218</v>
      </c>
      <c r="C143" s="155" t="s">
        <v>412</v>
      </c>
    </row>
    <row r="144" spans="1:3" x14ac:dyDescent="0.25">
      <c r="A144" s="156">
        <v>128</v>
      </c>
      <c r="B144" s="152" t="s">
        <v>219</v>
      </c>
      <c r="C144" s="155" t="s">
        <v>412</v>
      </c>
    </row>
    <row r="145" spans="1:3" x14ac:dyDescent="0.25">
      <c r="A145" s="156">
        <v>129</v>
      </c>
      <c r="B145" s="152" t="s">
        <v>218</v>
      </c>
      <c r="C145" s="155" t="s">
        <v>412</v>
      </c>
    </row>
    <row r="146" spans="1:3" x14ac:dyDescent="0.25">
      <c r="A146" s="156">
        <v>130</v>
      </c>
      <c r="B146" s="152" t="s">
        <v>220</v>
      </c>
      <c r="C146" s="155" t="s">
        <v>412</v>
      </c>
    </row>
    <row r="147" spans="1:3" x14ac:dyDescent="0.25">
      <c r="A147" s="156">
        <v>131</v>
      </c>
      <c r="B147" s="152" t="s">
        <v>220</v>
      </c>
      <c r="C147" s="155" t="s">
        <v>412</v>
      </c>
    </row>
    <row r="148" spans="1:3" x14ac:dyDescent="0.25">
      <c r="A148" s="156">
        <v>132</v>
      </c>
      <c r="B148" s="152" t="s">
        <v>221</v>
      </c>
      <c r="C148" s="155" t="s">
        <v>412</v>
      </c>
    </row>
    <row r="149" spans="1:3" x14ac:dyDescent="0.25">
      <c r="A149" s="156">
        <v>133</v>
      </c>
      <c r="B149" s="152" t="s">
        <v>221</v>
      </c>
      <c r="C149" s="155" t="s">
        <v>412</v>
      </c>
    </row>
    <row r="150" spans="1:3" x14ac:dyDescent="0.25">
      <c r="A150" s="156">
        <v>134</v>
      </c>
      <c r="B150" s="152" t="s">
        <v>221</v>
      </c>
      <c r="C150" s="155" t="s">
        <v>412</v>
      </c>
    </row>
    <row r="151" spans="1:3" x14ac:dyDescent="0.25">
      <c r="A151" s="156">
        <v>135</v>
      </c>
      <c r="B151" s="152" t="s">
        <v>221</v>
      </c>
      <c r="C151" s="155" t="s">
        <v>412</v>
      </c>
    </row>
    <row r="152" spans="1:3" x14ac:dyDescent="0.25">
      <c r="A152" s="156">
        <v>136</v>
      </c>
      <c r="B152" s="152" t="s">
        <v>221</v>
      </c>
      <c r="C152" s="155" t="s">
        <v>412</v>
      </c>
    </row>
    <row r="153" spans="1:3" x14ac:dyDescent="0.25">
      <c r="A153" s="156">
        <v>137</v>
      </c>
      <c r="B153" s="152" t="s">
        <v>221</v>
      </c>
      <c r="C153" s="155" t="s">
        <v>412</v>
      </c>
    </row>
    <row r="154" spans="1:3" x14ac:dyDescent="0.25">
      <c r="A154" s="156">
        <v>138</v>
      </c>
      <c r="B154" s="152" t="s">
        <v>221</v>
      </c>
      <c r="C154" s="155" t="s">
        <v>412</v>
      </c>
    </row>
    <row r="155" spans="1:3" x14ac:dyDescent="0.25">
      <c r="A155" s="156">
        <v>140</v>
      </c>
      <c r="B155" s="152" t="s">
        <v>205</v>
      </c>
      <c r="C155" s="155" t="s">
        <v>412</v>
      </c>
    </row>
    <row r="156" spans="1:3" x14ac:dyDescent="0.25">
      <c r="A156" s="156">
        <v>141</v>
      </c>
      <c r="B156" s="152" t="s">
        <v>222</v>
      </c>
      <c r="C156" s="155" t="s">
        <v>412</v>
      </c>
    </row>
    <row r="157" spans="1:3" x14ac:dyDescent="0.25">
      <c r="A157" s="156">
        <v>142</v>
      </c>
      <c r="B157" s="152" t="s">
        <v>222</v>
      </c>
      <c r="C157" s="155" t="s">
        <v>412</v>
      </c>
    </row>
    <row r="158" spans="1:3" x14ac:dyDescent="0.25">
      <c r="A158" s="156">
        <v>143</v>
      </c>
      <c r="B158" s="152" t="s">
        <v>208</v>
      </c>
      <c r="C158" s="155" t="s">
        <v>413</v>
      </c>
    </row>
    <row r="159" spans="1:3" x14ac:dyDescent="0.25">
      <c r="A159" s="156">
        <v>144</v>
      </c>
      <c r="B159" s="152" t="s">
        <v>223</v>
      </c>
      <c r="C159" s="155" t="s">
        <v>412</v>
      </c>
    </row>
    <row r="160" spans="1:3" x14ac:dyDescent="0.25">
      <c r="A160" s="156">
        <v>145</v>
      </c>
      <c r="B160" s="152" t="s">
        <v>223</v>
      </c>
      <c r="C160" s="155" t="s">
        <v>412</v>
      </c>
    </row>
    <row r="161" spans="1:3" x14ac:dyDescent="0.25">
      <c r="A161" s="156">
        <v>146</v>
      </c>
      <c r="B161" s="152" t="s">
        <v>223</v>
      </c>
      <c r="C161" s="155" t="s">
        <v>412</v>
      </c>
    </row>
    <row r="162" spans="1:3" x14ac:dyDescent="0.25">
      <c r="A162" s="156">
        <v>147</v>
      </c>
      <c r="B162" s="152" t="s">
        <v>223</v>
      </c>
      <c r="C162" s="155" t="s">
        <v>412</v>
      </c>
    </row>
    <row r="163" spans="1:3" x14ac:dyDescent="0.25">
      <c r="A163" s="156">
        <v>148</v>
      </c>
      <c r="B163" s="152" t="s">
        <v>224</v>
      </c>
      <c r="C163" s="155" t="s">
        <v>412</v>
      </c>
    </row>
    <row r="164" spans="1:3" x14ac:dyDescent="0.25">
      <c r="A164" s="156">
        <v>149</v>
      </c>
      <c r="B164" s="152" t="s">
        <v>225</v>
      </c>
      <c r="C164" s="155" t="s">
        <v>412</v>
      </c>
    </row>
    <row r="165" spans="1:3" x14ac:dyDescent="0.25">
      <c r="A165" s="156">
        <v>150</v>
      </c>
      <c r="B165" s="152" t="s">
        <v>217</v>
      </c>
      <c r="C165" s="155" t="s">
        <v>412</v>
      </c>
    </row>
    <row r="166" spans="1:3" x14ac:dyDescent="0.25">
      <c r="A166" s="156">
        <v>151</v>
      </c>
      <c r="B166" s="152" t="s">
        <v>217</v>
      </c>
      <c r="C166" s="155" t="s">
        <v>412</v>
      </c>
    </row>
    <row r="167" spans="1:3" x14ac:dyDescent="0.25">
      <c r="A167" s="156">
        <v>152</v>
      </c>
      <c r="B167" s="152" t="s">
        <v>217</v>
      </c>
      <c r="C167" s="155" t="s">
        <v>412</v>
      </c>
    </row>
    <row r="168" spans="1:3" x14ac:dyDescent="0.25">
      <c r="A168" s="156">
        <v>153</v>
      </c>
      <c r="B168" s="152" t="s">
        <v>217</v>
      </c>
      <c r="C168" s="155" t="s">
        <v>412</v>
      </c>
    </row>
    <row r="169" spans="1:3" x14ac:dyDescent="0.25">
      <c r="A169" s="156">
        <v>154</v>
      </c>
      <c r="B169" s="152" t="s">
        <v>217</v>
      </c>
      <c r="C169" s="155" t="s">
        <v>412</v>
      </c>
    </row>
    <row r="170" spans="1:3" x14ac:dyDescent="0.25">
      <c r="A170" s="156">
        <v>155</v>
      </c>
      <c r="B170" s="152" t="s">
        <v>205</v>
      </c>
      <c r="C170" s="155" t="s">
        <v>413</v>
      </c>
    </row>
    <row r="171" spans="1:3" x14ac:dyDescent="0.25">
      <c r="A171" s="156">
        <v>156</v>
      </c>
      <c r="B171" s="152" t="s">
        <v>217</v>
      </c>
      <c r="C171" s="155" t="s">
        <v>412</v>
      </c>
    </row>
    <row r="172" spans="1:3" x14ac:dyDescent="0.25">
      <c r="A172" s="156">
        <v>157</v>
      </c>
      <c r="B172" s="152" t="s">
        <v>217</v>
      </c>
      <c r="C172" s="155" t="s">
        <v>412</v>
      </c>
    </row>
    <row r="173" spans="1:3" x14ac:dyDescent="0.25">
      <c r="A173" s="156">
        <v>158</v>
      </c>
      <c r="B173" s="152" t="s">
        <v>217</v>
      </c>
      <c r="C173" s="155" t="s">
        <v>412</v>
      </c>
    </row>
    <row r="174" spans="1:3" x14ac:dyDescent="0.25">
      <c r="A174" s="156">
        <v>159</v>
      </c>
      <c r="B174" s="152" t="s">
        <v>192</v>
      </c>
      <c r="C174" s="155" t="s">
        <v>413</v>
      </c>
    </row>
    <row r="175" spans="1:3" x14ac:dyDescent="0.25">
      <c r="A175" s="156">
        <v>160</v>
      </c>
      <c r="B175" s="152" t="s">
        <v>217</v>
      </c>
      <c r="C175" s="155" t="s">
        <v>412</v>
      </c>
    </row>
    <row r="176" spans="1:3" x14ac:dyDescent="0.25">
      <c r="A176" s="156">
        <v>161</v>
      </c>
      <c r="B176" s="152" t="s">
        <v>217</v>
      </c>
      <c r="C176" s="155" t="s">
        <v>412</v>
      </c>
    </row>
    <row r="177" spans="1:3" x14ac:dyDescent="0.25">
      <c r="A177" s="156">
        <v>162</v>
      </c>
      <c r="B177" s="152" t="s">
        <v>217</v>
      </c>
      <c r="C177" s="155" t="s">
        <v>412</v>
      </c>
    </row>
    <row r="178" spans="1:3" x14ac:dyDescent="0.25">
      <c r="A178" s="156">
        <v>163</v>
      </c>
      <c r="B178" s="152" t="s">
        <v>217</v>
      </c>
      <c r="C178" s="155" t="s">
        <v>412</v>
      </c>
    </row>
    <row r="179" spans="1:3" x14ac:dyDescent="0.25">
      <c r="A179" s="156">
        <v>164</v>
      </c>
      <c r="B179" s="152" t="s">
        <v>217</v>
      </c>
      <c r="C179" s="155" t="s">
        <v>412</v>
      </c>
    </row>
    <row r="180" spans="1:3" x14ac:dyDescent="0.25">
      <c r="A180" s="156">
        <v>165</v>
      </c>
      <c r="B180" s="152" t="s">
        <v>217</v>
      </c>
      <c r="C180" s="155" t="s">
        <v>412</v>
      </c>
    </row>
    <row r="181" spans="1:3" x14ac:dyDescent="0.25">
      <c r="A181" s="156">
        <v>166</v>
      </c>
      <c r="B181" s="152" t="s">
        <v>217</v>
      </c>
      <c r="C181" s="155" t="s">
        <v>412</v>
      </c>
    </row>
    <row r="182" spans="1:3" x14ac:dyDescent="0.25">
      <c r="A182" s="156">
        <v>167</v>
      </c>
      <c r="B182" s="152" t="s">
        <v>217</v>
      </c>
      <c r="C182" s="155" t="s">
        <v>412</v>
      </c>
    </row>
    <row r="183" spans="1:3" x14ac:dyDescent="0.25">
      <c r="A183" s="156">
        <v>168</v>
      </c>
      <c r="B183" s="152" t="s">
        <v>217</v>
      </c>
      <c r="C183" s="155" t="s">
        <v>412</v>
      </c>
    </row>
    <row r="184" spans="1:3" x14ac:dyDescent="0.25">
      <c r="A184" s="156">
        <v>169</v>
      </c>
      <c r="B184" s="152" t="s">
        <v>217</v>
      </c>
      <c r="C184" s="155" t="s">
        <v>412</v>
      </c>
    </row>
    <row r="185" spans="1:3" x14ac:dyDescent="0.25">
      <c r="A185" s="156">
        <v>170</v>
      </c>
      <c r="B185" s="152" t="s">
        <v>217</v>
      </c>
      <c r="C185" s="155" t="s">
        <v>412</v>
      </c>
    </row>
    <row r="186" spans="1:3" x14ac:dyDescent="0.25">
      <c r="A186" s="156">
        <v>171</v>
      </c>
      <c r="B186" s="152" t="s">
        <v>217</v>
      </c>
      <c r="C186" s="155" t="s">
        <v>412</v>
      </c>
    </row>
    <row r="187" spans="1:3" x14ac:dyDescent="0.25">
      <c r="A187" s="156">
        <v>172</v>
      </c>
      <c r="B187" s="152" t="s">
        <v>217</v>
      </c>
      <c r="C187" s="155" t="s">
        <v>412</v>
      </c>
    </row>
    <row r="188" spans="1:3" x14ac:dyDescent="0.25">
      <c r="A188" s="156">
        <v>173</v>
      </c>
      <c r="B188" s="152" t="s">
        <v>217</v>
      </c>
      <c r="C188" s="155" t="s">
        <v>412</v>
      </c>
    </row>
    <row r="189" spans="1:3" x14ac:dyDescent="0.25">
      <c r="A189" s="156">
        <v>174</v>
      </c>
      <c r="B189" s="152" t="s">
        <v>217</v>
      </c>
      <c r="C189" s="155" t="s">
        <v>412</v>
      </c>
    </row>
    <row r="190" spans="1:3" x14ac:dyDescent="0.25">
      <c r="A190" s="156">
        <v>175</v>
      </c>
      <c r="B190" s="152" t="s">
        <v>217</v>
      </c>
      <c r="C190" s="155" t="s">
        <v>412</v>
      </c>
    </row>
    <row r="191" spans="1:3" x14ac:dyDescent="0.25">
      <c r="A191" s="156">
        <v>176</v>
      </c>
      <c r="B191" s="152" t="s">
        <v>217</v>
      </c>
      <c r="C191" s="155" t="s">
        <v>412</v>
      </c>
    </row>
    <row r="192" spans="1:3" x14ac:dyDescent="0.25">
      <c r="A192" s="156">
        <v>177</v>
      </c>
      <c r="B192" s="152" t="s">
        <v>217</v>
      </c>
      <c r="C192" s="155" t="s">
        <v>412</v>
      </c>
    </row>
    <row r="193" spans="1:3" x14ac:dyDescent="0.25">
      <c r="A193" s="156">
        <v>178</v>
      </c>
      <c r="B193" s="152" t="s">
        <v>226</v>
      </c>
      <c r="C193" s="155" t="s">
        <v>412</v>
      </c>
    </row>
    <row r="194" spans="1:3" x14ac:dyDescent="0.25">
      <c r="A194" s="156">
        <v>179</v>
      </c>
      <c r="B194" s="152" t="s">
        <v>217</v>
      </c>
      <c r="C194" s="155" t="s">
        <v>412</v>
      </c>
    </row>
    <row r="195" spans="1:3" x14ac:dyDescent="0.25">
      <c r="A195" s="156">
        <v>180</v>
      </c>
      <c r="B195" s="152" t="s">
        <v>217</v>
      </c>
      <c r="C195" s="155" t="s">
        <v>412</v>
      </c>
    </row>
    <row r="196" spans="1:3" x14ac:dyDescent="0.25">
      <c r="A196" s="156">
        <v>181</v>
      </c>
      <c r="B196" s="152" t="s">
        <v>217</v>
      </c>
      <c r="C196" s="155" t="s">
        <v>412</v>
      </c>
    </row>
    <row r="197" spans="1:3" x14ac:dyDescent="0.25">
      <c r="A197" s="156">
        <v>182</v>
      </c>
      <c r="B197" s="152" t="s">
        <v>217</v>
      </c>
      <c r="C197" s="155" t="s">
        <v>412</v>
      </c>
    </row>
    <row r="198" spans="1:3" x14ac:dyDescent="0.25">
      <c r="A198" s="156">
        <v>183</v>
      </c>
      <c r="B198" s="152" t="s">
        <v>217</v>
      </c>
      <c r="C198" s="155" t="s">
        <v>412</v>
      </c>
    </row>
    <row r="199" spans="1:3" x14ac:dyDescent="0.25">
      <c r="A199" s="156">
        <v>184</v>
      </c>
      <c r="B199" s="152" t="s">
        <v>217</v>
      </c>
      <c r="C199" s="155" t="s">
        <v>412</v>
      </c>
    </row>
    <row r="200" spans="1:3" x14ac:dyDescent="0.25">
      <c r="A200" s="156">
        <v>185</v>
      </c>
      <c r="B200" s="152" t="s">
        <v>217</v>
      </c>
      <c r="C200" s="155" t="s">
        <v>412</v>
      </c>
    </row>
    <row r="201" spans="1:3" x14ac:dyDescent="0.25">
      <c r="A201" s="156">
        <v>186</v>
      </c>
      <c r="B201" s="152" t="s">
        <v>217</v>
      </c>
      <c r="C201" s="155" t="s">
        <v>412</v>
      </c>
    </row>
    <row r="202" spans="1:3" x14ac:dyDescent="0.25">
      <c r="A202" s="156">
        <v>187</v>
      </c>
      <c r="B202" s="152" t="s">
        <v>217</v>
      </c>
      <c r="C202" s="155" t="s">
        <v>412</v>
      </c>
    </row>
    <row r="203" spans="1:3" x14ac:dyDescent="0.25">
      <c r="A203" s="156">
        <v>188</v>
      </c>
      <c r="B203" s="152" t="s">
        <v>217</v>
      </c>
      <c r="C203" s="155" t="s">
        <v>412</v>
      </c>
    </row>
    <row r="204" spans="1:3" x14ac:dyDescent="0.25">
      <c r="A204" s="156">
        <v>189</v>
      </c>
      <c r="B204" s="152" t="s">
        <v>217</v>
      </c>
      <c r="C204" s="155" t="s">
        <v>413</v>
      </c>
    </row>
    <row r="205" spans="1:3" x14ac:dyDescent="0.25">
      <c r="A205" s="156">
        <v>190</v>
      </c>
      <c r="B205" s="152" t="s">
        <v>217</v>
      </c>
      <c r="C205" s="155" t="s">
        <v>413</v>
      </c>
    </row>
    <row r="206" spans="1:3" x14ac:dyDescent="0.25">
      <c r="A206" s="156">
        <v>191</v>
      </c>
      <c r="B206" s="152" t="s">
        <v>217</v>
      </c>
      <c r="C206" s="155" t="s">
        <v>413</v>
      </c>
    </row>
    <row r="207" spans="1:3" x14ac:dyDescent="0.25">
      <c r="A207" s="156">
        <v>192</v>
      </c>
      <c r="B207" s="152" t="s">
        <v>217</v>
      </c>
      <c r="C207" s="155" t="s">
        <v>413</v>
      </c>
    </row>
    <row r="208" spans="1:3" x14ac:dyDescent="0.25">
      <c r="A208" s="156">
        <v>193</v>
      </c>
      <c r="B208" s="152" t="s">
        <v>217</v>
      </c>
      <c r="C208" s="155" t="s">
        <v>413</v>
      </c>
    </row>
    <row r="209" spans="1:3" x14ac:dyDescent="0.25">
      <c r="A209" s="156">
        <v>194</v>
      </c>
      <c r="B209" s="152" t="s">
        <v>217</v>
      </c>
      <c r="C209" s="155" t="s">
        <v>413</v>
      </c>
    </row>
    <row r="210" spans="1:3" x14ac:dyDescent="0.25">
      <c r="A210" s="156">
        <v>195</v>
      </c>
      <c r="B210" s="152" t="s">
        <v>217</v>
      </c>
      <c r="C210" s="155" t="s">
        <v>413</v>
      </c>
    </row>
    <row r="211" spans="1:3" x14ac:dyDescent="0.25">
      <c r="A211" s="156">
        <v>196</v>
      </c>
      <c r="B211" s="152" t="s">
        <v>217</v>
      </c>
      <c r="C211" s="155" t="s">
        <v>413</v>
      </c>
    </row>
    <row r="212" spans="1:3" x14ac:dyDescent="0.25">
      <c r="A212" s="156">
        <v>197</v>
      </c>
      <c r="B212" s="152" t="s">
        <v>217</v>
      </c>
      <c r="C212" s="155" t="s">
        <v>413</v>
      </c>
    </row>
    <row r="213" spans="1:3" x14ac:dyDescent="0.25">
      <c r="A213" s="156">
        <v>198</v>
      </c>
      <c r="B213" s="152" t="s">
        <v>217</v>
      </c>
      <c r="C213" s="155" t="s">
        <v>413</v>
      </c>
    </row>
    <row r="214" spans="1:3" x14ac:dyDescent="0.25">
      <c r="A214" s="156">
        <v>199</v>
      </c>
      <c r="B214" s="152" t="s">
        <v>217</v>
      </c>
      <c r="C214" s="155" t="s">
        <v>413</v>
      </c>
    </row>
    <row r="215" spans="1:3" x14ac:dyDescent="0.25">
      <c r="A215" s="156">
        <v>201</v>
      </c>
      <c r="B215" s="152" t="s">
        <v>217</v>
      </c>
      <c r="C215" s="155" t="s">
        <v>413</v>
      </c>
    </row>
    <row r="216" spans="1:3" x14ac:dyDescent="0.25">
      <c r="A216" s="156">
        <v>202</v>
      </c>
      <c r="B216" s="152" t="s">
        <v>217</v>
      </c>
      <c r="C216" s="155" t="s">
        <v>413</v>
      </c>
    </row>
    <row r="217" spans="1:3" x14ac:dyDescent="0.25">
      <c r="A217" s="156">
        <v>203</v>
      </c>
      <c r="B217" s="152" t="s">
        <v>217</v>
      </c>
      <c r="C217" s="155" t="s">
        <v>413</v>
      </c>
    </row>
    <row r="218" spans="1:3" x14ac:dyDescent="0.25">
      <c r="A218" s="156">
        <v>204</v>
      </c>
      <c r="B218" s="152" t="s">
        <v>217</v>
      </c>
      <c r="C218" s="155" t="s">
        <v>413</v>
      </c>
    </row>
    <row r="219" spans="1:3" x14ac:dyDescent="0.25">
      <c r="A219" s="156">
        <v>205</v>
      </c>
      <c r="B219" s="152" t="s">
        <v>217</v>
      </c>
      <c r="C219" s="155" t="s">
        <v>413</v>
      </c>
    </row>
    <row r="220" spans="1:3" x14ac:dyDescent="0.25">
      <c r="A220" s="156">
        <v>206</v>
      </c>
      <c r="B220" s="152" t="s">
        <v>217</v>
      </c>
      <c r="C220" s="155" t="s">
        <v>413</v>
      </c>
    </row>
    <row r="221" spans="1:3" x14ac:dyDescent="0.25">
      <c r="A221" s="156">
        <v>207</v>
      </c>
      <c r="B221" s="152" t="s">
        <v>217</v>
      </c>
      <c r="C221" s="155" t="s">
        <v>413</v>
      </c>
    </row>
    <row r="222" spans="1:3" x14ac:dyDescent="0.25">
      <c r="A222" s="156">
        <v>208</v>
      </c>
      <c r="B222" s="152" t="s">
        <v>217</v>
      </c>
      <c r="C222" s="155" t="s">
        <v>413</v>
      </c>
    </row>
    <row r="223" spans="1:3" x14ac:dyDescent="0.25">
      <c r="A223" s="156">
        <v>209</v>
      </c>
      <c r="B223" s="152" t="s">
        <v>217</v>
      </c>
      <c r="C223" s="155" t="s">
        <v>412</v>
      </c>
    </row>
    <row r="224" spans="1:3" x14ac:dyDescent="0.25">
      <c r="A224" s="156">
        <v>210</v>
      </c>
      <c r="B224" s="152" t="s">
        <v>217</v>
      </c>
      <c r="C224" s="155" t="s">
        <v>412</v>
      </c>
    </row>
    <row r="225" spans="1:3" x14ac:dyDescent="0.25">
      <c r="A225" s="156">
        <v>211</v>
      </c>
      <c r="B225" s="152" t="s">
        <v>217</v>
      </c>
      <c r="C225" s="155" t="s">
        <v>412</v>
      </c>
    </row>
    <row r="226" spans="1:3" x14ac:dyDescent="0.25">
      <c r="A226" s="156">
        <v>212</v>
      </c>
      <c r="B226" s="152" t="s">
        <v>217</v>
      </c>
      <c r="C226" s="155" t="s">
        <v>412</v>
      </c>
    </row>
    <row r="227" spans="1:3" x14ac:dyDescent="0.25">
      <c r="A227" s="156">
        <v>213</v>
      </c>
      <c r="B227" s="152" t="s">
        <v>217</v>
      </c>
      <c r="C227" s="155" t="s">
        <v>412</v>
      </c>
    </row>
    <row r="228" spans="1:3" x14ac:dyDescent="0.25">
      <c r="A228" s="156">
        <v>214</v>
      </c>
      <c r="B228" s="152" t="s">
        <v>217</v>
      </c>
      <c r="C228" s="155" t="s">
        <v>412</v>
      </c>
    </row>
    <row r="229" spans="1:3" x14ac:dyDescent="0.25">
      <c r="A229" s="156">
        <v>215</v>
      </c>
      <c r="B229" s="152" t="s">
        <v>217</v>
      </c>
      <c r="C229" s="155" t="s">
        <v>412</v>
      </c>
    </row>
    <row r="230" spans="1:3" x14ac:dyDescent="0.25">
      <c r="A230" s="156">
        <v>216</v>
      </c>
      <c r="B230" s="152" t="s">
        <v>217</v>
      </c>
      <c r="C230" s="155" t="s">
        <v>412</v>
      </c>
    </row>
    <row r="231" spans="1:3" x14ac:dyDescent="0.25">
      <c r="A231" s="156">
        <v>217</v>
      </c>
      <c r="B231" s="152" t="s">
        <v>217</v>
      </c>
      <c r="C231" s="155" t="s">
        <v>412</v>
      </c>
    </row>
    <row r="232" spans="1:3" x14ac:dyDescent="0.25">
      <c r="A232" s="156">
        <v>218</v>
      </c>
      <c r="B232" s="152" t="s">
        <v>217</v>
      </c>
      <c r="C232" s="155" t="s">
        <v>412</v>
      </c>
    </row>
    <row r="233" spans="1:3" x14ac:dyDescent="0.25">
      <c r="A233" s="156">
        <v>219</v>
      </c>
      <c r="B233" s="152" t="s">
        <v>217</v>
      </c>
      <c r="C233" s="155" t="s">
        <v>412</v>
      </c>
    </row>
    <row r="234" spans="1:3" x14ac:dyDescent="0.25">
      <c r="A234" s="156">
        <v>220</v>
      </c>
      <c r="B234" s="152" t="s">
        <v>217</v>
      </c>
      <c r="C234" s="155" t="s">
        <v>412</v>
      </c>
    </row>
    <row r="235" spans="1:3" x14ac:dyDescent="0.25">
      <c r="A235" s="156">
        <v>221</v>
      </c>
      <c r="B235" s="152" t="s">
        <v>217</v>
      </c>
      <c r="C235" s="155" t="s">
        <v>412</v>
      </c>
    </row>
    <row r="236" spans="1:3" x14ac:dyDescent="0.25">
      <c r="A236" s="156">
        <v>222</v>
      </c>
      <c r="B236" s="152" t="s">
        <v>217</v>
      </c>
      <c r="C236" s="155" t="s">
        <v>412</v>
      </c>
    </row>
    <row r="237" spans="1:3" x14ac:dyDescent="0.25">
      <c r="A237" s="156">
        <v>223</v>
      </c>
      <c r="B237" s="152" t="s">
        <v>217</v>
      </c>
      <c r="C237" s="155" t="s">
        <v>412</v>
      </c>
    </row>
    <row r="238" spans="1:3" x14ac:dyDescent="0.25">
      <c r="A238" s="156">
        <v>224</v>
      </c>
      <c r="B238" s="152" t="s">
        <v>217</v>
      </c>
      <c r="C238" s="155" t="s">
        <v>412</v>
      </c>
    </row>
    <row r="239" spans="1:3" x14ac:dyDescent="0.25">
      <c r="A239" s="156">
        <v>225</v>
      </c>
      <c r="B239" s="152" t="s">
        <v>217</v>
      </c>
      <c r="C239" s="155" t="s">
        <v>412</v>
      </c>
    </row>
    <row r="240" spans="1:3" x14ac:dyDescent="0.25">
      <c r="A240" s="156">
        <v>226</v>
      </c>
      <c r="B240" s="152" t="s">
        <v>217</v>
      </c>
      <c r="C240" s="155" t="s">
        <v>412</v>
      </c>
    </row>
    <row r="241" spans="1:3" x14ac:dyDescent="0.25">
      <c r="A241" s="156">
        <v>227</v>
      </c>
      <c r="B241" s="152" t="s">
        <v>217</v>
      </c>
      <c r="C241" s="155" t="s">
        <v>412</v>
      </c>
    </row>
    <row r="242" spans="1:3" x14ac:dyDescent="0.25">
      <c r="A242" s="156">
        <v>228</v>
      </c>
      <c r="B242" s="152" t="s">
        <v>227</v>
      </c>
      <c r="C242" s="155" t="s">
        <v>413</v>
      </c>
    </row>
    <row r="243" spans="1:3" x14ac:dyDescent="0.25">
      <c r="A243" s="156">
        <v>229</v>
      </c>
      <c r="B243" s="152" t="s">
        <v>227</v>
      </c>
      <c r="C243" s="155" t="s">
        <v>413</v>
      </c>
    </row>
    <row r="244" spans="1:3" x14ac:dyDescent="0.25">
      <c r="A244" s="156">
        <v>230</v>
      </c>
      <c r="B244" s="152" t="s">
        <v>217</v>
      </c>
      <c r="C244" s="155" t="s">
        <v>413</v>
      </c>
    </row>
    <row r="245" spans="1:3" x14ac:dyDescent="0.25">
      <c r="A245" s="156">
        <v>231</v>
      </c>
      <c r="B245" s="152" t="s">
        <v>205</v>
      </c>
      <c r="C245" s="155" t="s">
        <v>412</v>
      </c>
    </row>
    <row r="246" spans="1:3" x14ac:dyDescent="0.25">
      <c r="A246" s="156">
        <v>233</v>
      </c>
      <c r="B246" s="152" t="s">
        <v>205</v>
      </c>
      <c r="C246" s="155" t="s">
        <v>412</v>
      </c>
    </row>
    <row r="247" spans="1:3" x14ac:dyDescent="0.25">
      <c r="A247" s="156">
        <v>234</v>
      </c>
      <c r="B247" s="152" t="s">
        <v>205</v>
      </c>
      <c r="C247" s="155" t="s">
        <v>412</v>
      </c>
    </row>
    <row r="248" spans="1:3" x14ac:dyDescent="0.25">
      <c r="A248" s="156">
        <v>235</v>
      </c>
      <c r="B248" s="152" t="s">
        <v>205</v>
      </c>
      <c r="C248" s="155" t="s">
        <v>412</v>
      </c>
    </row>
    <row r="249" spans="1:3" x14ac:dyDescent="0.25">
      <c r="A249" s="156">
        <v>236</v>
      </c>
      <c r="B249" s="152" t="s">
        <v>205</v>
      </c>
      <c r="C249" s="155" t="s">
        <v>412</v>
      </c>
    </row>
    <row r="250" spans="1:3" x14ac:dyDescent="0.25">
      <c r="A250" s="156">
        <v>237</v>
      </c>
      <c r="B250" s="152" t="s">
        <v>205</v>
      </c>
      <c r="C250" s="155" t="s">
        <v>412</v>
      </c>
    </row>
    <row r="251" spans="1:3" x14ac:dyDescent="0.25">
      <c r="A251" s="156">
        <v>238</v>
      </c>
      <c r="B251" s="152" t="s">
        <v>217</v>
      </c>
      <c r="C251" s="155" t="s">
        <v>412</v>
      </c>
    </row>
    <row r="252" spans="1:3" x14ac:dyDescent="0.25">
      <c r="A252" s="156">
        <v>241</v>
      </c>
      <c r="B252" s="152" t="s">
        <v>228</v>
      </c>
      <c r="C252" s="155" t="s">
        <v>412</v>
      </c>
    </row>
    <row r="253" spans="1:3" x14ac:dyDescent="0.25">
      <c r="A253" s="156">
        <v>242</v>
      </c>
      <c r="B253" s="152" t="s">
        <v>229</v>
      </c>
      <c r="C253" s="155" t="s">
        <v>412</v>
      </c>
    </row>
    <row r="254" spans="1:3" x14ac:dyDescent="0.25">
      <c r="A254" s="156">
        <v>243</v>
      </c>
      <c r="B254" s="152" t="s">
        <v>193</v>
      </c>
      <c r="C254" s="155" t="s">
        <v>412</v>
      </c>
    </row>
    <row r="255" spans="1:3" x14ac:dyDescent="0.25">
      <c r="A255" s="156">
        <v>244</v>
      </c>
      <c r="B255" s="152" t="s">
        <v>217</v>
      </c>
      <c r="C255" s="155" t="s">
        <v>412</v>
      </c>
    </row>
    <row r="256" spans="1:3" x14ac:dyDescent="0.25">
      <c r="A256" s="156">
        <v>245</v>
      </c>
      <c r="B256" s="152" t="s">
        <v>229</v>
      </c>
      <c r="C256" s="155" t="s">
        <v>412</v>
      </c>
    </row>
    <row r="257" spans="1:3" x14ac:dyDescent="0.25">
      <c r="A257" s="156">
        <v>246</v>
      </c>
      <c r="B257" s="152" t="s">
        <v>230</v>
      </c>
      <c r="C257" s="155" t="s">
        <v>412</v>
      </c>
    </row>
    <row r="258" spans="1:3" x14ac:dyDescent="0.25">
      <c r="A258" s="156">
        <v>247</v>
      </c>
      <c r="B258" s="152" t="s">
        <v>229</v>
      </c>
      <c r="C258" s="155" t="s">
        <v>412</v>
      </c>
    </row>
    <row r="259" spans="1:3" x14ac:dyDescent="0.25">
      <c r="A259" s="156">
        <v>248</v>
      </c>
      <c r="B259" s="152" t="s">
        <v>217</v>
      </c>
      <c r="C259" s="155" t="s">
        <v>412</v>
      </c>
    </row>
    <row r="260" spans="1:3" x14ac:dyDescent="0.25">
      <c r="A260" s="156">
        <v>249</v>
      </c>
      <c r="B260" s="152" t="s">
        <v>229</v>
      </c>
      <c r="C260" s="155" t="s">
        <v>412</v>
      </c>
    </row>
    <row r="261" spans="1:3" x14ac:dyDescent="0.25">
      <c r="A261" s="156">
        <v>250</v>
      </c>
      <c r="B261" s="152" t="s">
        <v>231</v>
      </c>
      <c r="C261" s="155" t="s">
        <v>413</v>
      </c>
    </row>
    <row r="262" spans="1:3" x14ac:dyDescent="0.25">
      <c r="A262" s="156">
        <v>251</v>
      </c>
      <c r="B262" s="152" t="s">
        <v>231</v>
      </c>
      <c r="C262" s="155" t="s">
        <v>413</v>
      </c>
    </row>
    <row r="263" spans="1:3" x14ac:dyDescent="0.25">
      <c r="A263" s="156">
        <v>252</v>
      </c>
      <c r="B263" s="152" t="s">
        <v>231</v>
      </c>
      <c r="C263" s="155" t="s">
        <v>413</v>
      </c>
    </row>
    <row r="264" spans="1:3" x14ac:dyDescent="0.25">
      <c r="A264" s="156">
        <v>253</v>
      </c>
      <c r="B264" s="152" t="s">
        <v>231</v>
      </c>
      <c r="C264" s="155" t="s">
        <v>413</v>
      </c>
    </row>
    <row r="265" spans="1:3" x14ac:dyDescent="0.25">
      <c r="A265" s="156">
        <v>254</v>
      </c>
      <c r="B265" s="152" t="s">
        <v>232</v>
      </c>
      <c r="C265" s="155" t="s">
        <v>412</v>
      </c>
    </row>
    <row r="266" spans="1:3" x14ac:dyDescent="0.25">
      <c r="A266" s="156">
        <v>255</v>
      </c>
      <c r="B266" s="152" t="s">
        <v>233</v>
      </c>
      <c r="C266" s="155" t="s">
        <v>412</v>
      </c>
    </row>
    <row r="267" spans="1:3" x14ac:dyDescent="0.25">
      <c r="A267" s="156">
        <v>257</v>
      </c>
      <c r="B267" s="152" t="s">
        <v>234</v>
      </c>
      <c r="C267" s="155" t="s">
        <v>412</v>
      </c>
    </row>
    <row r="268" spans="1:3" x14ac:dyDescent="0.25">
      <c r="A268" s="156">
        <v>258</v>
      </c>
      <c r="B268" s="152" t="s">
        <v>235</v>
      </c>
      <c r="C268" s="155" t="s">
        <v>412</v>
      </c>
    </row>
    <row r="269" spans="1:3" x14ac:dyDescent="0.25">
      <c r="A269" s="156">
        <v>259</v>
      </c>
      <c r="B269" s="152" t="s">
        <v>236</v>
      </c>
      <c r="C269" s="155" t="s">
        <v>412</v>
      </c>
    </row>
    <row r="270" spans="1:3" x14ac:dyDescent="0.25">
      <c r="A270" s="156">
        <v>260</v>
      </c>
      <c r="B270" s="152" t="s">
        <v>235</v>
      </c>
      <c r="C270" s="155" t="s">
        <v>413</v>
      </c>
    </row>
    <row r="271" spans="1:3" x14ac:dyDescent="0.25">
      <c r="A271" s="156">
        <v>261</v>
      </c>
      <c r="B271" s="152" t="s">
        <v>235</v>
      </c>
      <c r="C271" s="155" t="s">
        <v>412</v>
      </c>
    </row>
    <row r="272" spans="1:3" x14ac:dyDescent="0.25">
      <c r="A272" s="156">
        <v>262</v>
      </c>
      <c r="B272" s="152" t="s">
        <v>235</v>
      </c>
      <c r="C272" s="155" t="s">
        <v>412</v>
      </c>
    </row>
    <row r="273" spans="1:3" x14ac:dyDescent="0.25">
      <c r="A273" s="156">
        <v>263</v>
      </c>
      <c r="B273" s="152" t="s">
        <v>235</v>
      </c>
      <c r="C273" s="155" t="s">
        <v>412</v>
      </c>
    </row>
    <row r="274" spans="1:3" x14ac:dyDescent="0.25">
      <c r="A274" s="156">
        <v>264</v>
      </c>
      <c r="B274" s="152" t="s">
        <v>235</v>
      </c>
      <c r="C274" s="155" t="s">
        <v>412</v>
      </c>
    </row>
    <row r="275" spans="1:3" x14ac:dyDescent="0.25">
      <c r="A275" s="156">
        <v>265</v>
      </c>
      <c r="B275" s="152" t="s">
        <v>237</v>
      </c>
      <c r="C275" s="155" t="s">
        <v>413</v>
      </c>
    </row>
    <row r="276" spans="1:3" x14ac:dyDescent="0.25">
      <c r="A276" s="156">
        <v>266</v>
      </c>
      <c r="B276" s="152" t="s">
        <v>237</v>
      </c>
      <c r="C276" s="155" t="s">
        <v>413</v>
      </c>
    </row>
    <row r="277" spans="1:3" x14ac:dyDescent="0.25">
      <c r="A277" s="156">
        <v>267</v>
      </c>
      <c r="B277" s="152" t="s">
        <v>237</v>
      </c>
      <c r="C277" s="155" t="s">
        <v>413</v>
      </c>
    </row>
    <row r="278" spans="1:3" x14ac:dyDescent="0.25">
      <c r="A278" s="156">
        <v>268</v>
      </c>
      <c r="B278" s="152" t="s">
        <v>237</v>
      </c>
      <c r="C278" s="155" t="s">
        <v>413</v>
      </c>
    </row>
    <row r="279" spans="1:3" x14ac:dyDescent="0.25">
      <c r="A279" s="156">
        <v>269</v>
      </c>
      <c r="B279" s="152" t="s">
        <v>237</v>
      </c>
      <c r="C279" s="155" t="s">
        <v>413</v>
      </c>
    </row>
    <row r="280" spans="1:3" x14ac:dyDescent="0.25">
      <c r="A280" s="156">
        <v>270</v>
      </c>
      <c r="B280" s="152" t="s">
        <v>237</v>
      </c>
      <c r="C280" s="155" t="s">
        <v>413</v>
      </c>
    </row>
    <row r="281" spans="1:3" x14ac:dyDescent="0.25">
      <c r="A281" s="156">
        <v>271</v>
      </c>
      <c r="B281" s="152" t="s">
        <v>237</v>
      </c>
      <c r="C281" s="155" t="s">
        <v>413</v>
      </c>
    </row>
    <row r="282" spans="1:3" x14ac:dyDescent="0.25">
      <c r="A282" s="156">
        <v>272</v>
      </c>
      <c r="B282" s="152" t="s">
        <v>237</v>
      </c>
      <c r="C282" s="155" t="s">
        <v>413</v>
      </c>
    </row>
    <row r="283" spans="1:3" x14ac:dyDescent="0.25">
      <c r="A283" s="156">
        <v>273</v>
      </c>
      <c r="B283" s="152" t="s">
        <v>237</v>
      </c>
      <c r="C283" s="155" t="s">
        <v>413</v>
      </c>
    </row>
    <row r="284" spans="1:3" x14ac:dyDescent="0.25">
      <c r="A284" s="156">
        <v>274</v>
      </c>
      <c r="B284" s="152" t="s">
        <v>237</v>
      </c>
      <c r="C284" s="155" t="s">
        <v>413</v>
      </c>
    </row>
    <row r="285" spans="1:3" x14ac:dyDescent="0.25">
      <c r="A285" s="156">
        <v>276</v>
      </c>
      <c r="B285" s="152" t="s">
        <v>237</v>
      </c>
      <c r="C285" s="155" t="s">
        <v>413</v>
      </c>
    </row>
    <row r="286" spans="1:3" x14ac:dyDescent="0.25">
      <c r="A286" s="156">
        <v>277</v>
      </c>
      <c r="B286" s="152" t="s">
        <v>238</v>
      </c>
      <c r="C286" s="155" t="s">
        <v>413</v>
      </c>
    </row>
    <row r="287" spans="1:3" x14ac:dyDescent="0.25">
      <c r="A287" s="156">
        <v>278</v>
      </c>
      <c r="B287" s="152" t="s">
        <v>239</v>
      </c>
      <c r="C287" s="155" t="s">
        <v>413</v>
      </c>
    </row>
    <row r="288" spans="1:3" x14ac:dyDescent="0.25">
      <c r="A288" s="156">
        <v>279</v>
      </c>
      <c r="B288" s="152" t="s">
        <v>240</v>
      </c>
      <c r="C288" s="155" t="s">
        <v>413</v>
      </c>
    </row>
    <row r="289" spans="1:3" x14ac:dyDescent="0.25">
      <c r="A289" s="156">
        <v>280</v>
      </c>
      <c r="B289" s="152" t="s">
        <v>241</v>
      </c>
      <c r="C289" s="155" t="s">
        <v>413</v>
      </c>
    </row>
    <row r="290" spans="1:3" x14ac:dyDescent="0.25">
      <c r="A290" s="156">
        <v>281</v>
      </c>
      <c r="B290" s="152" t="s">
        <v>242</v>
      </c>
      <c r="C290" s="155" t="s">
        <v>412</v>
      </c>
    </row>
    <row r="291" spans="1:3" x14ac:dyDescent="0.25">
      <c r="A291" s="156">
        <v>283</v>
      </c>
      <c r="B291" s="152" t="s">
        <v>243</v>
      </c>
      <c r="C291" s="155" t="s">
        <v>412</v>
      </c>
    </row>
    <row r="292" spans="1:3" x14ac:dyDescent="0.25">
      <c r="A292" s="156">
        <v>284</v>
      </c>
      <c r="B292" s="152" t="s">
        <v>185</v>
      </c>
      <c r="C292" s="155" t="s">
        <v>413</v>
      </c>
    </row>
    <row r="293" spans="1:3" x14ac:dyDescent="0.25">
      <c r="A293" s="156">
        <v>285</v>
      </c>
      <c r="B293" s="152" t="s">
        <v>185</v>
      </c>
      <c r="C293" s="155" t="s">
        <v>413</v>
      </c>
    </row>
    <row r="294" spans="1:3" x14ac:dyDescent="0.25">
      <c r="A294" s="156">
        <v>286</v>
      </c>
      <c r="B294" s="152" t="s">
        <v>244</v>
      </c>
      <c r="C294" s="155" t="s">
        <v>413</v>
      </c>
    </row>
    <row r="295" spans="1:3" x14ac:dyDescent="0.25">
      <c r="A295" s="156">
        <v>287</v>
      </c>
      <c r="B295" s="152" t="s">
        <v>245</v>
      </c>
      <c r="C295" s="155" t="s">
        <v>413</v>
      </c>
    </row>
    <row r="296" spans="1:3" x14ac:dyDescent="0.25">
      <c r="A296" s="156">
        <v>288</v>
      </c>
      <c r="B296" s="152" t="s">
        <v>246</v>
      </c>
      <c r="C296" s="155" t="s">
        <v>413</v>
      </c>
    </row>
    <row r="297" spans="1:3" x14ac:dyDescent="0.25">
      <c r="A297" s="156">
        <v>289</v>
      </c>
      <c r="B297" s="152" t="s">
        <v>246</v>
      </c>
      <c r="C297" s="155" t="s">
        <v>413</v>
      </c>
    </row>
    <row r="298" spans="1:3" x14ac:dyDescent="0.25">
      <c r="A298" s="156">
        <v>290</v>
      </c>
      <c r="B298" s="152" t="s">
        <v>246</v>
      </c>
      <c r="C298" s="155" t="s">
        <v>413</v>
      </c>
    </row>
    <row r="299" spans="1:3" x14ac:dyDescent="0.25">
      <c r="A299" s="156">
        <v>291</v>
      </c>
      <c r="B299" s="152" t="s">
        <v>246</v>
      </c>
      <c r="C299" s="155" t="s">
        <v>413</v>
      </c>
    </row>
    <row r="300" spans="1:3" x14ac:dyDescent="0.25">
      <c r="A300" s="156">
        <v>292</v>
      </c>
      <c r="B300" s="152" t="s">
        <v>246</v>
      </c>
      <c r="C300" s="155" t="s">
        <v>413</v>
      </c>
    </row>
    <row r="301" spans="1:3" x14ac:dyDescent="0.25">
      <c r="A301" s="156">
        <v>297</v>
      </c>
      <c r="B301" s="152" t="s">
        <v>246</v>
      </c>
      <c r="C301" s="155" t="s">
        <v>413</v>
      </c>
    </row>
    <row r="302" spans="1:3" x14ac:dyDescent="0.25">
      <c r="A302" s="156">
        <v>298</v>
      </c>
      <c r="B302" s="152" t="s">
        <v>246</v>
      </c>
      <c r="C302" s="155" t="s">
        <v>413</v>
      </c>
    </row>
    <row r="303" spans="1:3" x14ac:dyDescent="0.25">
      <c r="A303" s="156">
        <v>299</v>
      </c>
      <c r="B303" s="152" t="s">
        <v>246</v>
      </c>
      <c r="C303" s="155" t="s">
        <v>413</v>
      </c>
    </row>
    <row r="304" spans="1:3" x14ac:dyDescent="0.25">
      <c r="A304" s="156">
        <v>300</v>
      </c>
      <c r="B304" s="152" t="s">
        <v>247</v>
      </c>
      <c r="C304" s="155" t="s">
        <v>412</v>
      </c>
    </row>
    <row r="305" spans="1:3" x14ac:dyDescent="0.25">
      <c r="A305" s="156">
        <v>301</v>
      </c>
      <c r="B305" s="152" t="s">
        <v>248</v>
      </c>
      <c r="C305" s="155" t="s">
        <v>412</v>
      </c>
    </row>
    <row r="306" spans="1:3" x14ac:dyDescent="0.25">
      <c r="A306" s="156">
        <v>302</v>
      </c>
      <c r="B306" s="152" t="s">
        <v>249</v>
      </c>
      <c r="C306" s="155" t="s">
        <v>412</v>
      </c>
    </row>
    <row r="307" spans="1:3" x14ac:dyDescent="0.25">
      <c r="A307" s="156">
        <v>303</v>
      </c>
      <c r="B307" s="152" t="s">
        <v>246</v>
      </c>
      <c r="C307" s="155" t="s">
        <v>413</v>
      </c>
    </row>
    <row r="308" spans="1:3" x14ac:dyDescent="0.25">
      <c r="A308" s="156">
        <v>304</v>
      </c>
      <c r="B308" s="152" t="s">
        <v>246</v>
      </c>
      <c r="C308" s="155" t="s">
        <v>413</v>
      </c>
    </row>
    <row r="309" spans="1:3" x14ac:dyDescent="0.25">
      <c r="A309" s="156">
        <v>305</v>
      </c>
      <c r="B309" s="152" t="s">
        <v>250</v>
      </c>
      <c r="C309" s="155" t="s">
        <v>412</v>
      </c>
    </row>
    <row r="310" spans="1:3" x14ac:dyDescent="0.25">
      <c r="A310" s="156">
        <v>306</v>
      </c>
      <c r="B310" s="152" t="s">
        <v>250</v>
      </c>
      <c r="C310" s="155" t="s">
        <v>412</v>
      </c>
    </row>
    <row r="311" spans="1:3" x14ac:dyDescent="0.25">
      <c r="A311" s="156">
        <v>307</v>
      </c>
      <c r="B311" s="152" t="s">
        <v>250</v>
      </c>
      <c r="C311" s="155" t="s">
        <v>412</v>
      </c>
    </row>
    <row r="312" spans="1:3" x14ac:dyDescent="0.25">
      <c r="A312" s="156">
        <v>308</v>
      </c>
      <c r="B312" s="152" t="s">
        <v>250</v>
      </c>
      <c r="C312" s="155" t="s">
        <v>412</v>
      </c>
    </row>
    <row r="313" spans="1:3" x14ac:dyDescent="0.25">
      <c r="A313" s="156">
        <v>309</v>
      </c>
      <c r="B313" s="152" t="s">
        <v>251</v>
      </c>
      <c r="C313" s="155" t="s">
        <v>412</v>
      </c>
    </row>
    <row r="314" spans="1:3" x14ac:dyDescent="0.25">
      <c r="A314" s="156">
        <v>310</v>
      </c>
      <c r="B314" s="152" t="s">
        <v>252</v>
      </c>
      <c r="C314" s="155" t="s">
        <v>412</v>
      </c>
    </row>
    <row r="315" spans="1:3" x14ac:dyDescent="0.25">
      <c r="A315" s="156">
        <v>312</v>
      </c>
      <c r="B315" s="152" t="s">
        <v>253</v>
      </c>
      <c r="C315" s="155" t="s">
        <v>412</v>
      </c>
    </row>
    <row r="316" spans="1:3" x14ac:dyDescent="0.25">
      <c r="A316" s="156">
        <v>313</v>
      </c>
      <c r="B316" s="152" t="s">
        <v>254</v>
      </c>
      <c r="C316" s="155" t="s">
        <v>413</v>
      </c>
    </row>
    <row r="317" spans="1:3" x14ac:dyDescent="0.25">
      <c r="A317" s="156">
        <v>314</v>
      </c>
      <c r="B317" s="152" t="s">
        <v>255</v>
      </c>
      <c r="C317" s="155" t="s">
        <v>413</v>
      </c>
    </row>
    <row r="318" spans="1:3" x14ac:dyDescent="0.25">
      <c r="A318" s="156">
        <v>315</v>
      </c>
      <c r="B318" s="152" t="s">
        <v>256</v>
      </c>
      <c r="C318" s="155" t="s">
        <v>413</v>
      </c>
    </row>
    <row r="319" spans="1:3" x14ac:dyDescent="0.25">
      <c r="A319" s="156">
        <v>316</v>
      </c>
      <c r="B319" s="152" t="s">
        <v>257</v>
      </c>
      <c r="C319" s="155" t="s">
        <v>412</v>
      </c>
    </row>
    <row r="320" spans="1:3" x14ac:dyDescent="0.25">
      <c r="A320" s="156">
        <v>317</v>
      </c>
      <c r="B320" s="152" t="s">
        <v>257</v>
      </c>
      <c r="C320" s="155" t="s">
        <v>412</v>
      </c>
    </row>
    <row r="321" spans="1:3" x14ac:dyDescent="0.25">
      <c r="A321" s="156">
        <v>318</v>
      </c>
      <c r="B321" s="152" t="s">
        <v>257</v>
      </c>
      <c r="C321" s="155" t="s">
        <v>412</v>
      </c>
    </row>
    <row r="322" spans="1:3" x14ac:dyDescent="0.25">
      <c r="A322" s="156">
        <v>319</v>
      </c>
      <c r="B322" s="152" t="s">
        <v>258</v>
      </c>
      <c r="C322" s="155" t="s">
        <v>412</v>
      </c>
    </row>
    <row r="323" spans="1:3" x14ac:dyDescent="0.25">
      <c r="A323" s="156">
        <v>320</v>
      </c>
      <c r="B323" s="152" t="s">
        <v>257</v>
      </c>
      <c r="C323" s="155" t="s">
        <v>412</v>
      </c>
    </row>
    <row r="324" spans="1:3" x14ac:dyDescent="0.25">
      <c r="A324" s="156">
        <v>321</v>
      </c>
      <c r="B324" s="152" t="s">
        <v>257</v>
      </c>
      <c r="C324" s="155" t="s">
        <v>412</v>
      </c>
    </row>
    <row r="325" spans="1:3" x14ac:dyDescent="0.25">
      <c r="A325" s="156">
        <v>322</v>
      </c>
      <c r="B325" s="152" t="s">
        <v>257</v>
      </c>
      <c r="C325" s="155" t="s">
        <v>412</v>
      </c>
    </row>
    <row r="326" spans="1:3" x14ac:dyDescent="0.25">
      <c r="A326" s="156">
        <v>323</v>
      </c>
      <c r="B326" s="152" t="s">
        <v>257</v>
      </c>
      <c r="C326" s="155" t="s">
        <v>412</v>
      </c>
    </row>
    <row r="327" spans="1:3" x14ac:dyDescent="0.25">
      <c r="A327" s="156">
        <v>324</v>
      </c>
      <c r="B327" s="152" t="s">
        <v>259</v>
      </c>
      <c r="C327" s="155" t="s">
        <v>412</v>
      </c>
    </row>
    <row r="328" spans="1:3" x14ac:dyDescent="0.25">
      <c r="A328" s="156">
        <v>325</v>
      </c>
      <c r="B328" s="152" t="s">
        <v>260</v>
      </c>
      <c r="C328" s="155" t="s">
        <v>412</v>
      </c>
    </row>
    <row r="329" spans="1:3" x14ac:dyDescent="0.25">
      <c r="A329" s="156">
        <v>326</v>
      </c>
      <c r="B329" s="152" t="s">
        <v>260</v>
      </c>
      <c r="C329" s="155" t="s">
        <v>412</v>
      </c>
    </row>
    <row r="330" spans="1:3" x14ac:dyDescent="0.25">
      <c r="A330" s="156">
        <v>327</v>
      </c>
      <c r="B330" s="152" t="s">
        <v>260</v>
      </c>
      <c r="C330" s="155" t="s">
        <v>412</v>
      </c>
    </row>
    <row r="331" spans="1:3" x14ac:dyDescent="0.25">
      <c r="A331" s="156">
        <v>328</v>
      </c>
      <c r="B331" s="152" t="s">
        <v>260</v>
      </c>
      <c r="C331" s="155" t="s">
        <v>412</v>
      </c>
    </row>
    <row r="332" spans="1:3" x14ac:dyDescent="0.25">
      <c r="A332" s="156">
        <v>329</v>
      </c>
      <c r="B332" s="152" t="s">
        <v>260</v>
      </c>
      <c r="C332" s="155" t="s">
        <v>412</v>
      </c>
    </row>
    <row r="333" spans="1:3" x14ac:dyDescent="0.25">
      <c r="A333" s="156">
        <v>330</v>
      </c>
      <c r="B333" s="152" t="s">
        <v>260</v>
      </c>
      <c r="C333" s="155" t="s">
        <v>412</v>
      </c>
    </row>
    <row r="334" spans="1:3" x14ac:dyDescent="0.25">
      <c r="A334" s="156">
        <v>331</v>
      </c>
      <c r="B334" s="152" t="s">
        <v>260</v>
      </c>
      <c r="C334" s="155" t="s">
        <v>412</v>
      </c>
    </row>
    <row r="335" spans="1:3" x14ac:dyDescent="0.25">
      <c r="A335" s="156">
        <v>332</v>
      </c>
      <c r="B335" s="152" t="s">
        <v>260</v>
      </c>
      <c r="C335" s="155" t="s">
        <v>413</v>
      </c>
    </row>
    <row r="336" spans="1:3" x14ac:dyDescent="0.25">
      <c r="A336" s="156">
        <v>334</v>
      </c>
      <c r="B336" s="152" t="s">
        <v>261</v>
      </c>
      <c r="C336" s="155" t="s">
        <v>412</v>
      </c>
    </row>
    <row r="337" spans="1:3" x14ac:dyDescent="0.25">
      <c r="A337" s="156">
        <v>335</v>
      </c>
      <c r="B337" s="152" t="s">
        <v>262</v>
      </c>
      <c r="C337" s="155" t="s">
        <v>412</v>
      </c>
    </row>
    <row r="338" spans="1:3" x14ac:dyDescent="0.25">
      <c r="A338" s="156">
        <v>336</v>
      </c>
      <c r="B338" s="152" t="s">
        <v>263</v>
      </c>
      <c r="C338" s="155" t="s">
        <v>413</v>
      </c>
    </row>
    <row r="339" spans="1:3" x14ac:dyDescent="0.25">
      <c r="A339" s="156">
        <v>337</v>
      </c>
      <c r="B339" s="152" t="s">
        <v>263</v>
      </c>
      <c r="C339" s="155" t="s">
        <v>413</v>
      </c>
    </row>
    <row r="340" spans="1:3" x14ac:dyDescent="0.25">
      <c r="A340" s="156">
        <v>338</v>
      </c>
      <c r="B340" s="152" t="s">
        <v>264</v>
      </c>
      <c r="C340" s="155" t="s">
        <v>412</v>
      </c>
    </row>
    <row r="341" spans="1:3" x14ac:dyDescent="0.25">
      <c r="A341" s="156">
        <v>339</v>
      </c>
      <c r="B341" s="152" t="s">
        <v>265</v>
      </c>
      <c r="C341" s="155" t="s">
        <v>413</v>
      </c>
    </row>
    <row r="342" spans="1:3" x14ac:dyDescent="0.25">
      <c r="A342" s="156">
        <v>340</v>
      </c>
      <c r="B342" s="152" t="s">
        <v>265</v>
      </c>
      <c r="C342" s="155" t="s">
        <v>413</v>
      </c>
    </row>
    <row r="343" spans="1:3" x14ac:dyDescent="0.25">
      <c r="A343" s="156">
        <v>341</v>
      </c>
      <c r="B343" s="152" t="s">
        <v>265</v>
      </c>
      <c r="C343" s="155" t="s">
        <v>413</v>
      </c>
    </row>
    <row r="344" spans="1:3" x14ac:dyDescent="0.25">
      <c r="A344" s="156">
        <v>342</v>
      </c>
      <c r="B344" s="152" t="s">
        <v>266</v>
      </c>
      <c r="C344" s="155" t="s">
        <v>412</v>
      </c>
    </row>
    <row r="345" spans="1:3" x14ac:dyDescent="0.25">
      <c r="A345" s="156">
        <v>343</v>
      </c>
      <c r="B345" s="152" t="s">
        <v>267</v>
      </c>
      <c r="C345" s="155" t="s">
        <v>412</v>
      </c>
    </row>
    <row r="346" spans="1:3" x14ac:dyDescent="0.25">
      <c r="A346" s="156">
        <v>344</v>
      </c>
      <c r="B346" s="152" t="s">
        <v>268</v>
      </c>
      <c r="C346" s="155" t="s">
        <v>412</v>
      </c>
    </row>
    <row r="347" spans="1:3" x14ac:dyDescent="0.25">
      <c r="A347" s="156">
        <v>344</v>
      </c>
      <c r="B347" s="152" t="s">
        <v>268</v>
      </c>
      <c r="C347" s="155" t="s">
        <v>413</v>
      </c>
    </row>
    <row r="348" spans="1:3" x14ac:dyDescent="0.25">
      <c r="A348" s="156">
        <v>345</v>
      </c>
      <c r="B348" s="152" t="s">
        <v>269</v>
      </c>
      <c r="C348" s="155" t="s">
        <v>412</v>
      </c>
    </row>
    <row r="349" spans="1:3" x14ac:dyDescent="0.25">
      <c r="A349" s="156">
        <v>346</v>
      </c>
      <c r="B349" s="152" t="s">
        <v>270</v>
      </c>
      <c r="C349" s="155" t="s">
        <v>413</v>
      </c>
    </row>
    <row r="350" spans="1:3" x14ac:dyDescent="0.25">
      <c r="A350" s="156">
        <v>347</v>
      </c>
      <c r="B350" s="152" t="s">
        <v>271</v>
      </c>
      <c r="C350" s="155" t="s">
        <v>413</v>
      </c>
    </row>
    <row r="351" spans="1:3" x14ac:dyDescent="0.25">
      <c r="A351" s="156">
        <v>348</v>
      </c>
      <c r="B351" s="152" t="s">
        <v>271</v>
      </c>
      <c r="C351" s="155" t="s">
        <v>413</v>
      </c>
    </row>
    <row r="352" spans="1:3" x14ac:dyDescent="0.25">
      <c r="A352" s="156">
        <v>349</v>
      </c>
      <c r="B352" s="152" t="s">
        <v>217</v>
      </c>
      <c r="C352" s="155" t="s">
        <v>412</v>
      </c>
    </row>
    <row r="353" spans="1:3" x14ac:dyDescent="0.25">
      <c r="A353" s="156">
        <v>350</v>
      </c>
      <c r="B353" s="152" t="s">
        <v>272</v>
      </c>
      <c r="C353" s="155" t="s">
        <v>413</v>
      </c>
    </row>
    <row r="354" spans="1:3" x14ac:dyDescent="0.25">
      <c r="A354" s="156">
        <v>351</v>
      </c>
      <c r="B354" s="152" t="s">
        <v>273</v>
      </c>
      <c r="C354" s="155" t="s">
        <v>412</v>
      </c>
    </row>
    <row r="355" spans="1:3" x14ac:dyDescent="0.25">
      <c r="A355" s="156">
        <v>352</v>
      </c>
      <c r="B355" s="152" t="s">
        <v>274</v>
      </c>
      <c r="C355" s="155" t="s">
        <v>412</v>
      </c>
    </row>
    <row r="356" spans="1:3" x14ac:dyDescent="0.25">
      <c r="A356" s="156">
        <v>353</v>
      </c>
      <c r="B356" s="152" t="s">
        <v>275</v>
      </c>
      <c r="C356" s="155" t="s">
        <v>412</v>
      </c>
    </row>
    <row r="357" spans="1:3" x14ac:dyDescent="0.25">
      <c r="A357" s="156">
        <v>354</v>
      </c>
      <c r="B357" s="152" t="s">
        <v>192</v>
      </c>
      <c r="C357" s="155" t="s">
        <v>413</v>
      </c>
    </row>
    <row r="358" spans="1:3" x14ac:dyDescent="0.25">
      <c r="A358" s="156">
        <v>355</v>
      </c>
      <c r="B358" s="152" t="s">
        <v>276</v>
      </c>
      <c r="C358" s="155" t="s">
        <v>412</v>
      </c>
    </row>
    <row r="359" spans="1:3" x14ac:dyDescent="0.25">
      <c r="A359" s="156">
        <v>357</v>
      </c>
      <c r="B359" s="152" t="s">
        <v>277</v>
      </c>
      <c r="C359" s="155" t="s">
        <v>413</v>
      </c>
    </row>
    <row r="360" spans="1:3" x14ac:dyDescent="0.25">
      <c r="A360" s="156">
        <v>358</v>
      </c>
      <c r="B360" s="152" t="s">
        <v>277</v>
      </c>
      <c r="C360" s="155" t="s">
        <v>413</v>
      </c>
    </row>
    <row r="361" spans="1:3" x14ac:dyDescent="0.25">
      <c r="A361" s="156">
        <v>359</v>
      </c>
      <c r="B361" s="152" t="s">
        <v>277</v>
      </c>
      <c r="C361" s="155" t="s">
        <v>413</v>
      </c>
    </row>
    <row r="362" spans="1:3" x14ac:dyDescent="0.25">
      <c r="A362" s="156">
        <v>360</v>
      </c>
      <c r="B362" s="152" t="s">
        <v>277</v>
      </c>
      <c r="C362" s="155" t="s">
        <v>413</v>
      </c>
    </row>
    <row r="363" spans="1:3" x14ac:dyDescent="0.25">
      <c r="A363" s="156">
        <v>361</v>
      </c>
      <c r="B363" s="152" t="s">
        <v>277</v>
      </c>
      <c r="C363" s="155" t="s">
        <v>413</v>
      </c>
    </row>
    <row r="364" spans="1:3" x14ac:dyDescent="0.25">
      <c r="A364" s="156">
        <v>362</v>
      </c>
      <c r="B364" s="152" t="s">
        <v>277</v>
      </c>
      <c r="C364" s="155" t="s">
        <v>413</v>
      </c>
    </row>
    <row r="365" spans="1:3" x14ac:dyDescent="0.25">
      <c r="A365" s="156">
        <v>363</v>
      </c>
      <c r="B365" s="152" t="s">
        <v>277</v>
      </c>
      <c r="C365" s="155" t="s">
        <v>413</v>
      </c>
    </row>
    <row r="366" spans="1:3" x14ac:dyDescent="0.25">
      <c r="A366" s="156">
        <v>364</v>
      </c>
      <c r="B366" s="152" t="s">
        <v>277</v>
      </c>
      <c r="C366" s="155" t="s">
        <v>413</v>
      </c>
    </row>
    <row r="367" spans="1:3" x14ac:dyDescent="0.25">
      <c r="A367" s="156">
        <v>365</v>
      </c>
      <c r="B367" s="152" t="s">
        <v>277</v>
      </c>
      <c r="C367" s="155" t="s">
        <v>413</v>
      </c>
    </row>
    <row r="368" spans="1:3" x14ac:dyDescent="0.25">
      <c r="A368" s="156">
        <v>366</v>
      </c>
      <c r="B368" s="152" t="s">
        <v>277</v>
      </c>
      <c r="C368" s="155" t="s">
        <v>413</v>
      </c>
    </row>
    <row r="369" spans="1:3" x14ac:dyDescent="0.25">
      <c r="A369" s="156">
        <v>367</v>
      </c>
      <c r="B369" s="152" t="s">
        <v>277</v>
      </c>
      <c r="C369" s="155" t="s">
        <v>413</v>
      </c>
    </row>
    <row r="370" spans="1:3" x14ac:dyDescent="0.25">
      <c r="A370" s="156">
        <v>368</v>
      </c>
      <c r="B370" s="152" t="s">
        <v>277</v>
      </c>
      <c r="C370" s="155" t="s">
        <v>413</v>
      </c>
    </row>
    <row r="371" spans="1:3" x14ac:dyDescent="0.25">
      <c r="A371" s="156">
        <v>369</v>
      </c>
      <c r="B371" s="152" t="s">
        <v>277</v>
      </c>
      <c r="C371" s="155" t="s">
        <v>413</v>
      </c>
    </row>
    <row r="372" spans="1:3" x14ac:dyDescent="0.25">
      <c r="A372" s="156">
        <v>370</v>
      </c>
      <c r="B372" s="152" t="s">
        <v>277</v>
      </c>
      <c r="C372" s="155" t="s">
        <v>413</v>
      </c>
    </row>
    <row r="373" spans="1:3" x14ac:dyDescent="0.25">
      <c r="A373" s="156">
        <v>371</v>
      </c>
      <c r="B373" s="152" t="s">
        <v>277</v>
      </c>
      <c r="C373" s="155" t="s">
        <v>413</v>
      </c>
    </row>
    <row r="374" spans="1:3" x14ac:dyDescent="0.25">
      <c r="A374" s="156">
        <v>372</v>
      </c>
      <c r="B374" s="152" t="s">
        <v>257</v>
      </c>
      <c r="C374" s="155" t="s">
        <v>412</v>
      </c>
    </row>
    <row r="375" spans="1:3" x14ac:dyDescent="0.25">
      <c r="A375" s="156">
        <v>373</v>
      </c>
      <c r="B375" s="152" t="s">
        <v>205</v>
      </c>
      <c r="C375" s="155" t="s">
        <v>412</v>
      </c>
    </row>
    <row r="376" spans="1:3" x14ac:dyDescent="0.25">
      <c r="A376" s="156">
        <v>374</v>
      </c>
      <c r="B376" s="152" t="s">
        <v>205</v>
      </c>
      <c r="C376" s="155" t="s">
        <v>412</v>
      </c>
    </row>
    <row r="377" spans="1:3" x14ac:dyDescent="0.25">
      <c r="A377" s="156">
        <v>375</v>
      </c>
      <c r="B377" s="152" t="s">
        <v>205</v>
      </c>
      <c r="C377" s="155" t="s">
        <v>412</v>
      </c>
    </row>
    <row r="378" spans="1:3" x14ac:dyDescent="0.25">
      <c r="A378" s="156">
        <v>376</v>
      </c>
      <c r="B378" s="152" t="s">
        <v>205</v>
      </c>
      <c r="C378" s="155" t="s">
        <v>412</v>
      </c>
    </row>
    <row r="379" spans="1:3" x14ac:dyDescent="0.25">
      <c r="A379" s="156">
        <v>377</v>
      </c>
      <c r="B379" s="152" t="s">
        <v>205</v>
      </c>
      <c r="C379" s="155" t="s">
        <v>412</v>
      </c>
    </row>
    <row r="380" spans="1:3" x14ac:dyDescent="0.25">
      <c r="A380" s="156">
        <v>378</v>
      </c>
      <c r="B380" s="152" t="s">
        <v>205</v>
      </c>
      <c r="C380" s="155" t="s">
        <v>412</v>
      </c>
    </row>
    <row r="381" spans="1:3" x14ac:dyDescent="0.25">
      <c r="A381" s="156">
        <v>380</v>
      </c>
      <c r="B381" s="152" t="s">
        <v>205</v>
      </c>
      <c r="C381" s="155" t="s">
        <v>412</v>
      </c>
    </row>
    <row r="382" spans="1:3" x14ac:dyDescent="0.25">
      <c r="A382" s="156">
        <v>381</v>
      </c>
      <c r="B382" s="152" t="s">
        <v>205</v>
      </c>
      <c r="C382" s="155" t="s">
        <v>412</v>
      </c>
    </row>
    <row r="383" spans="1:3" x14ac:dyDescent="0.25">
      <c r="A383" s="156">
        <v>382</v>
      </c>
      <c r="B383" s="152" t="s">
        <v>205</v>
      </c>
      <c r="C383" s="155" t="s">
        <v>412</v>
      </c>
    </row>
    <row r="384" spans="1:3" x14ac:dyDescent="0.25">
      <c r="A384" s="156">
        <v>384</v>
      </c>
      <c r="B384" s="152" t="s">
        <v>217</v>
      </c>
      <c r="C384" s="155" t="s">
        <v>412</v>
      </c>
    </row>
    <row r="385" spans="1:3" x14ac:dyDescent="0.25">
      <c r="A385" s="156">
        <v>385</v>
      </c>
      <c r="B385" s="152" t="s">
        <v>205</v>
      </c>
      <c r="C385" s="155" t="s">
        <v>413</v>
      </c>
    </row>
    <row r="386" spans="1:3" x14ac:dyDescent="0.25">
      <c r="A386" s="156">
        <v>386</v>
      </c>
      <c r="B386" s="152" t="s">
        <v>185</v>
      </c>
      <c r="C386" s="155" t="s">
        <v>413</v>
      </c>
    </row>
    <row r="387" spans="1:3" x14ac:dyDescent="0.25">
      <c r="A387" s="156">
        <v>387</v>
      </c>
      <c r="B387" s="152" t="s">
        <v>210</v>
      </c>
      <c r="C387" s="155" t="s">
        <v>413</v>
      </c>
    </row>
    <row r="388" spans="1:3" x14ac:dyDescent="0.25">
      <c r="A388" s="156">
        <v>388</v>
      </c>
      <c r="B388" s="152" t="s">
        <v>205</v>
      </c>
      <c r="C388" s="155" t="s">
        <v>413</v>
      </c>
    </row>
    <row r="389" spans="1:3" x14ac:dyDescent="0.25">
      <c r="A389" s="156">
        <v>389</v>
      </c>
      <c r="B389" s="152" t="s">
        <v>196</v>
      </c>
      <c r="C389" s="155" t="s">
        <v>413</v>
      </c>
    </row>
    <row r="390" spans="1:3" x14ac:dyDescent="0.25">
      <c r="A390" s="156">
        <v>390</v>
      </c>
      <c r="B390" s="152" t="s">
        <v>205</v>
      </c>
      <c r="C390" s="155" t="s">
        <v>412</v>
      </c>
    </row>
    <row r="391" spans="1:3" x14ac:dyDescent="0.25">
      <c r="A391" s="156">
        <v>391</v>
      </c>
      <c r="B391" s="152" t="s">
        <v>278</v>
      </c>
      <c r="C391" s="155" t="s">
        <v>413</v>
      </c>
    </row>
    <row r="392" spans="1:3" x14ac:dyDescent="0.25">
      <c r="A392" s="156">
        <v>392</v>
      </c>
      <c r="B392" s="152" t="s">
        <v>279</v>
      </c>
      <c r="C392" s="155" t="s">
        <v>412</v>
      </c>
    </row>
    <row r="393" spans="1:3" x14ac:dyDescent="0.25">
      <c r="A393" s="156">
        <v>393</v>
      </c>
      <c r="B393" s="152" t="s">
        <v>280</v>
      </c>
      <c r="C393" s="155" t="s">
        <v>412</v>
      </c>
    </row>
    <row r="394" spans="1:3" x14ac:dyDescent="0.25">
      <c r="A394" s="156">
        <v>394</v>
      </c>
      <c r="B394" s="152" t="s">
        <v>236</v>
      </c>
      <c r="C394" s="155" t="s">
        <v>412</v>
      </c>
    </row>
    <row r="395" spans="1:3" x14ac:dyDescent="0.25">
      <c r="A395" s="156">
        <v>395</v>
      </c>
      <c r="B395" s="152" t="s">
        <v>281</v>
      </c>
      <c r="C395" s="155" t="s">
        <v>412</v>
      </c>
    </row>
    <row r="396" spans="1:3" x14ac:dyDescent="0.25">
      <c r="A396" s="156">
        <v>396</v>
      </c>
      <c r="B396" s="152" t="s">
        <v>215</v>
      </c>
      <c r="C396" s="155" t="s">
        <v>412</v>
      </c>
    </row>
    <row r="397" spans="1:3" x14ac:dyDescent="0.25">
      <c r="A397" s="156">
        <v>397</v>
      </c>
      <c r="B397" s="152" t="s">
        <v>282</v>
      </c>
      <c r="C397" s="155" t="s">
        <v>412</v>
      </c>
    </row>
    <row r="398" spans="1:3" x14ac:dyDescent="0.25">
      <c r="A398" s="156">
        <v>398</v>
      </c>
      <c r="B398" s="152" t="s">
        <v>283</v>
      </c>
      <c r="C398" s="155" t="s">
        <v>412</v>
      </c>
    </row>
    <row r="399" spans="1:3" x14ac:dyDescent="0.25">
      <c r="A399" s="156">
        <v>399</v>
      </c>
      <c r="B399" s="152" t="s">
        <v>284</v>
      </c>
      <c r="C399" s="155" t="s">
        <v>413</v>
      </c>
    </row>
    <row r="400" spans="1:3" x14ac:dyDescent="0.25">
      <c r="A400" s="156">
        <v>400</v>
      </c>
      <c r="B400" s="152" t="s">
        <v>235</v>
      </c>
      <c r="C400" s="155" t="s">
        <v>412</v>
      </c>
    </row>
    <row r="401" spans="1:3" x14ac:dyDescent="0.25">
      <c r="A401" s="156">
        <v>401</v>
      </c>
      <c r="B401" s="152" t="s">
        <v>285</v>
      </c>
      <c r="C401" s="155" t="s">
        <v>413</v>
      </c>
    </row>
    <row r="402" spans="1:3" x14ac:dyDescent="0.25">
      <c r="A402" s="156">
        <v>403</v>
      </c>
      <c r="B402" s="152" t="s">
        <v>191</v>
      </c>
      <c r="C402" s="155" t="s">
        <v>412</v>
      </c>
    </row>
    <row r="403" spans="1:3" x14ac:dyDescent="0.25">
      <c r="A403" s="156">
        <v>404</v>
      </c>
      <c r="B403" s="152" t="s">
        <v>286</v>
      </c>
      <c r="C403" s="155" t="s">
        <v>412</v>
      </c>
    </row>
    <row r="404" spans="1:3" x14ac:dyDescent="0.25">
      <c r="A404" s="156">
        <v>405</v>
      </c>
      <c r="B404" s="152" t="s">
        <v>287</v>
      </c>
      <c r="C404" s="155" t="s">
        <v>413</v>
      </c>
    </row>
    <row r="405" spans="1:3" x14ac:dyDescent="0.25">
      <c r="A405" s="156">
        <v>406</v>
      </c>
      <c r="B405" s="152" t="s">
        <v>288</v>
      </c>
      <c r="C405" s="155" t="s">
        <v>413</v>
      </c>
    </row>
    <row r="406" spans="1:3" x14ac:dyDescent="0.25">
      <c r="A406" s="156">
        <v>407</v>
      </c>
      <c r="B406" s="152" t="s">
        <v>289</v>
      </c>
      <c r="C406" s="155" t="s">
        <v>413</v>
      </c>
    </row>
    <row r="407" spans="1:3" x14ac:dyDescent="0.25">
      <c r="A407" s="156">
        <v>408</v>
      </c>
      <c r="B407" s="152" t="s">
        <v>290</v>
      </c>
      <c r="C407" s="155" t="s">
        <v>413</v>
      </c>
    </row>
    <row r="408" spans="1:3" x14ac:dyDescent="0.25">
      <c r="A408" s="156">
        <v>409</v>
      </c>
      <c r="B408" s="152" t="s">
        <v>291</v>
      </c>
      <c r="C408" s="155" t="s">
        <v>413</v>
      </c>
    </row>
    <row r="409" spans="1:3" x14ac:dyDescent="0.25">
      <c r="A409" s="156">
        <v>410</v>
      </c>
      <c r="B409" s="152" t="s">
        <v>292</v>
      </c>
      <c r="C409" s="155" t="s">
        <v>413</v>
      </c>
    </row>
    <row r="410" spans="1:3" x14ac:dyDescent="0.25">
      <c r="A410" s="156">
        <v>411</v>
      </c>
      <c r="B410" s="152" t="s">
        <v>293</v>
      </c>
      <c r="C410" s="155" t="s">
        <v>413</v>
      </c>
    </row>
    <row r="411" spans="1:3" x14ac:dyDescent="0.25">
      <c r="A411" s="156">
        <v>412</v>
      </c>
      <c r="B411" s="152" t="s">
        <v>294</v>
      </c>
      <c r="C411" s="155" t="s">
        <v>413</v>
      </c>
    </row>
    <row r="412" spans="1:3" x14ac:dyDescent="0.25">
      <c r="A412" s="156">
        <v>413</v>
      </c>
      <c r="B412" s="152" t="s">
        <v>295</v>
      </c>
      <c r="C412" s="155" t="s">
        <v>413</v>
      </c>
    </row>
    <row r="413" spans="1:3" x14ac:dyDescent="0.25">
      <c r="A413" s="156">
        <v>414</v>
      </c>
      <c r="B413" s="152" t="s">
        <v>296</v>
      </c>
      <c r="C413" s="155" t="s">
        <v>413</v>
      </c>
    </row>
    <row r="414" spans="1:3" x14ac:dyDescent="0.25">
      <c r="A414" s="156">
        <v>415</v>
      </c>
      <c r="B414" s="152" t="s">
        <v>297</v>
      </c>
      <c r="C414" s="155" t="s">
        <v>413</v>
      </c>
    </row>
    <row r="415" spans="1:3" x14ac:dyDescent="0.25">
      <c r="A415" s="156">
        <v>416</v>
      </c>
      <c r="B415" s="152" t="s">
        <v>298</v>
      </c>
      <c r="C415" s="155" t="s">
        <v>413</v>
      </c>
    </row>
    <row r="416" spans="1:3" x14ac:dyDescent="0.25">
      <c r="A416" s="156">
        <v>417</v>
      </c>
      <c r="B416" s="152" t="s">
        <v>299</v>
      </c>
      <c r="C416" s="155" t="s">
        <v>413</v>
      </c>
    </row>
    <row r="417" spans="1:3" x14ac:dyDescent="0.25">
      <c r="A417" s="156">
        <v>418</v>
      </c>
      <c r="B417" s="152" t="s">
        <v>300</v>
      </c>
      <c r="C417" s="155" t="s">
        <v>413</v>
      </c>
    </row>
    <row r="418" spans="1:3" x14ac:dyDescent="0.25">
      <c r="A418" s="156">
        <v>419</v>
      </c>
      <c r="B418" s="152" t="s">
        <v>301</v>
      </c>
      <c r="C418" s="155" t="s">
        <v>413</v>
      </c>
    </row>
    <row r="419" spans="1:3" x14ac:dyDescent="0.25">
      <c r="A419" s="156">
        <v>420</v>
      </c>
      <c r="B419" s="152" t="s">
        <v>302</v>
      </c>
      <c r="C419" s="155" t="s">
        <v>413</v>
      </c>
    </row>
    <row r="420" spans="1:3" x14ac:dyDescent="0.25">
      <c r="A420" s="156">
        <v>421</v>
      </c>
      <c r="B420" s="152" t="s">
        <v>303</v>
      </c>
      <c r="C420" s="155" t="s">
        <v>413</v>
      </c>
    </row>
    <row r="421" spans="1:3" x14ac:dyDescent="0.25">
      <c r="A421" s="156">
        <v>422</v>
      </c>
      <c r="B421" s="152" t="s">
        <v>304</v>
      </c>
      <c r="C421" s="155" t="s">
        <v>413</v>
      </c>
    </row>
    <row r="422" spans="1:3" x14ac:dyDescent="0.25">
      <c r="A422" s="156">
        <v>423</v>
      </c>
      <c r="B422" s="152" t="s">
        <v>305</v>
      </c>
      <c r="C422" s="155" t="s">
        <v>413</v>
      </c>
    </row>
    <row r="423" spans="1:3" x14ac:dyDescent="0.25">
      <c r="A423" s="156">
        <v>424</v>
      </c>
      <c r="B423" s="152" t="s">
        <v>306</v>
      </c>
      <c r="C423" s="155" t="s">
        <v>413</v>
      </c>
    </row>
    <row r="424" spans="1:3" x14ac:dyDescent="0.25">
      <c r="A424" s="156">
        <v>425</v>
      </c>
      <c r="B424" s="152" t="s">
        <v>307</v>
      </c>
      <c r="C424" s="155" t="s">
        <v>412</v>
      </c>
    </row>
    <row r="425" spans="1:3" x14ac:dyDescent="0.25">
      <c r="A425" s="156">
        <v>426</v>
      </c>
      <c r="B425" s="152" t="s">
        <v>217</v>
      </c>
      <c r="C425" s="155" t="s">
        <v>412</v>
      </c>
    </row>
    <row r="426" spans="1:3" x14ac:dyDescent="0.25">
      <c r="A426" s="156">
        <v>427</v>
      </c>
      <c r="B426" s="152" t="s">
        <v>308</v>
      </c>
      <c r="C426" s="155" t="s">
        <v>412</v>
      </c>
    </row>
    <row r="427" spans="1:3" x14ac:dyDescent="0.25">
      <c r="A427" s="156">
        <v>428</v>
      </c>
      <c r="B427" s="152" t="s">
        <v>309</v>
      </c>
      <c r="C427" s="155" t="s">
        <v>408</v>
      </c>
    </row>
    <row r="428" spans="1:3" x14ac:dyDescent="0.25">
      <c r="A428" s="156">
        <v>429</v>
      </c>
      <c r="B428" s="152" t="s">
        <v>310</v>
      </c>
      <c r="C428" s="155" t="s">
        <v>408</v>
      </c>
    </row>
    <row r="429" spans="1:3" x14ac:dyDescent="0.25">
      <c r="A429" s="156">
        <v>430</v>
      </c>
      <c r="B429" s="152" t="s">
        <v>311</v>
      </c>
      <c r="C429" s="155" t="s">
        <v>408</v>
      </c>
    </row>
    <row r="430" spans="1:3" x14ac:dyDescent="0.25">
      <c r="A430" s="156">
        <v>431</v>
      </c>
      <c r="B430" s="152" t="s">
        <v>312</v>
      </c>
      <c r="C430" s="155" t="s">
        <v>408</v>
      </c>
    </row>
    <row r="431" spans="1:3" x14ac:dyDescent="0.25">
      <c r="A431" s="156">
        <v>432</v>
      </c>
      <c r="B431" s="152" t="s">
        <v>217</v>
      </c>
      <c r="C431" s="155" t="s">
        <v>412</v>
      </c>
    </row>
    <row r="432" spans="1:3" x14ac:dyDescent="0.25">
      <c r="A432" s="156">
        <v>434</v>
      </c>
      <c r="B432" s="152" t="s">
        <v>313</v>
      </c>
      <c r="C432" s="155" t="s">
        <v>413</v>
      </c>
    </row>
    <row r="433" spans="1:3" x14ac:dyDescent="0.25">
      <c r="A433" s="156">
        <v>435</v>
      </c>
      <c r="B433" s="152" t="s">
        <v>314</v>
      </c>
      <c r="C433" s="155" t="s">
        <v>412</v>
      </c>
    </row>
    <row r="434" spans="1:3" x14ac:dyDescent="0.25">
      <c r="A434" s="156">
        <v>436</v>
      </c>
      <c r="B434" s="152" t="s">
        <v>315</v>
      </c>
      <c r="C434" s="155" t="s">
        <v>412</v>
      </c>
    </row>
    <row r="435" spans="1:3" x14ac:dyDescent="0.25">
      <c r="A435" s="156">
        <v>437</v>
      </c>
      <c r="B435" s="152" t="s">
        <v>316</v>
      </c>
      <c r="C435" s="155" t="s">
        <v>412</v>
      </c>
    </row>
    <row r="436" spans="1:3" x14ac:dyDescent="0.25">
      <c r="A436" s="156">
        <v>439</v>
      </c>
      <c r="B436" s="152" t="s">
        <v>317</v>
      </c>
      <c r="C436" s="155" t="s">
        <v>412</v>
      </c>
    </row>
    <row r="437" spans="1:3" x14ac:dyDescent="0.25">
      <c r="A437" s="156">
        <v>440</v>
      </c>
      <c r="B437" s="152" t="s">
        <v>318</v>
      </c>
      <c r="C437" s="155" t="s">
        <v>412</v>
      </c>
    </row>
    <row r="438" spans="1:3" x14ac:dyDescent="0.25">
      <c r="A438" s="156">
        <v>441</v>
      </c>
      <c r="B438" s="152" t="s">
        <v>221</v>
      </c>
      <c r="C438" s="155" t="s">
        <v>412</v>
      </c>
    </row>
    <row r="439" spans="1:3" x14ac:dyDescent="0.25">
      <c r="A439" s="156">
        <v>442</v>
      </c>
      <c r="B439" s="152" t="s">
        <v>217</v>
      </c>
      <c r="C439" s="155" t="s">
        <v>413</v>
      </c>
    </row>
    <row r="440" spans="1:3" x14ac:dyDescent="0.25">
      <c r="A440" s="156">
        <v>443</v>
      </c>
      <c r="B440" s="152" t="s">
        <v>257</v>
      </c>
      <c r="C440" s="155" t="s">
        <v>412</v>
      </c>
    </row>
    <row r="441" spans="1:3" x14ac:dyDescent="0.25">
      <c r="A441" s="156">
        <v>444</v>
      </c>
      <c r="B441" s="152" t="s">
        <v>260</v>
      </c>
      <c r="C441" s="155" t="s">
        <v>412</v>
      </c>
    </row>
    <row r="442" spans="1:3" x14ac:dyDescent="0.25">
      <c r="A442" s="156">
        <v>444</v>
      </c>
      <c r="B442" s="152" t="s">
        <v>260</v>
      </c>
      <c r="C442" s="155" t="s">
        <v>413</v>
      </c>
    </row>
    <row r="443" spans="1:3" x14ac:dyDescent="0.25">
      <c r="A443" s="156">
        <v>445</v>
      </c>
      <c r="B443" s="152" t="s">
        <v>319</v>
      </c>
      <c r="C443" s="155" t="s">
        <v>412</v>
      </c>
    </row>
    <row r="444" spans="1:3" x14ac:dyDescent="0.25">
      <c r="A444" s="156">
        <v>446</v>
      </c>
      <c r="B444" s="152" t="s">
        <v>319</v>
      </c>
      <c r="C444" s="155" t="s">
        <v>412</v>
      </c>
    </row>
    <row r="445" spans="1:3" x14ac:dyDescent="0.25">
      <c r="A445" s="156">
        <v>447</v>
      </c>
      <c r="B445" s="152" t="s">
        <v>231</v>
      </c>
      <c r="C445" s="155" t="s">
        <v>412</v>
      </c>
    </row>
    <row r="446" spans="1:3" x14ac:dyDescent="0.25">
      <c r="A446" s="156">
        <v>448</v>
      </c>
      <c r="B446" s="152" t="s">
        <v>231</v>
      </c>
      <c r="C446" s="155" t="s">
        <v>412</v>
      </c>
    </row>
    <row r="447" spans="1:3" x14ac:dyDescent="0.25">
      <c r="A447" s="156">
        <v>449</v>
      </c>
      <c r="B447" s="152" t="s">
        <v>231</v>
      </c>
      <c r="C447" s="155" t="s">
        <v>412</v>
      </c>
    </row>
    <row r="448" spans="1:3" x14ac:dyDescent="0.25">
      <c r="A448" s="156">
        <v>450</v>
      </c>
      <c r="B448" s="152" t="s">
        <v>231</v>
      </c>
      <c r="C448" s="155" t="s">
        <v>412</v>
      </c>
    </row>
    <row r="449" spans="1:3" x14ac:dyDescent="0.25">
      <c r="A449" s="156">
        <v>451</v>
      </c>
      <c r="B449" s="152" t="s">
        <v>231</v>
      </c>
      <c r="C449" s="155" t="s">
        <v>412</v>
      </c>
    </row>
    <row r="450" spans="1:3" x14ac:dyDescent="0.25">
      <c r="A450" s="156">
        <v>452</v>
      </c>
      <c r="B450" s="152" t="s">
        <v>231</v>
      </c>
      <c r="C450" s="155" t="s">
        <v>412</v>
      </c>
    </row>
    <row r="451" spans="1:3" x14ac:dyDescent="0.25">
      <c r="A451" s="156">
        <v>453</v>
      </c>
      <c r="B451" s="152" t="s">
        <v>231</v>
      </c>
      <c r="C451" s="155" t="s">
        <v>412</v>
      </c>
    </row>
    <row r="452" spans="1:3" x14ac:dyDescent="0.25">
      <c r="A452" s="156">
        <v>454</v>
      </c>
      <c r="B452" s="152" t="s">
        <v>231</v>
      </c>
      <c r="C452" s="155" t="s">
        <v>412</v>
      </c>
    </row>
    <row r="453" spans="1:3" x14ac:dyDescent="0.25">
      <c r="A453" s="156">
        <v>455</v>
      </c>
      <c r="B453" s="152" t="s">
        <v>231</v>
      </c>
      <c r="C453" s="155" t="s">
        <v>412</v>
      </c>
    </row>
    <row r="454" spans="1:3" x14ac:dyDescent="0.25">
      <c r="A454" s="156">
        <v>456</v>
      </c>
      <c r="B454" s="152" t="s">
        <v>231</v>
      </c>
      <c r="C454" s="155" t="s">
        <v>412</v>
      </c>
    </row>
    <row r="455" spans="1:3" x14ac:dyDescent="0.25">
      <c r="A455" s="156">
        <v>459</v>
      </c>
      <c r="B455" s="152" t="s">
        <v>231</v>
      </c>
      <c r="C455" s="155" t="s">
        <v>412</v>
      </c>
    </row>
    <row r="456" spans="1:3" x14ac:dyDescent="0.25">
      <c r="A456" s="156">
        <v>460</v>
      </c>
      <c r="B456" s="152" t="s">
        <v>320</v>
      </c>
      <c r="C456" s="155" t="s">
        <v>413</v>
      </c>
    </row>
    <row r="457" spans="1:3" x14ac:dyDescent="0.25">
      <c r="A457" s="156">
        <v>461</v>
      </c>
      <c r="B457" s="152" t="s">
        <v>320</v>
      </c>
      <c r="C457" s="155" t="s">
        <v>413</v>
      </c>
    </row>
    <row r="458" spans="1:3" x14ac:dyDescent="0.25">
      <c r="A458" s="156">
        <v>462</v>
      </c>
      <c r="B458" s="152" t="s">
        <v>321</v>
      </c>
      <c r="C458" s="155" t="s">
        <v>413</v>
      </c>
    </row>
    <row r="459" spans="1:3" x14ac:dyDescent="0.25">
      <c r="A459" s="156">
        <v>463</v>
      </c>
      <c r="B459" s="152" t="s">
        <v>322</v>
      </c>
      <c r="C459" s="155" t="s">
        <v>413</v>
      </c>
    </row>
    <row r="460" spans="1:3" x14ac:dyDescent="0.25">
      <c r="A460" s="156">
        <v>464</v>
      </c>
      <c r="B460" s="152" t="s">
        <v>323</v>
      </c>
      <c r="C460" s="155" t="s">
        <v>412</v>
      </c>
    </row>
    <row r="461" spans="1:3" x14ac:dyDescent="0.25">
      <c r="A461" s="156">
        <v>465</v>
      </c>
      <c r="B461" s="152" t="s">
        <v>324</v>
      </c>
      <c r="C461" s="155" t="s">
        <v>412</v>
      </c>
    </row>
    <row r="462" spans="1:3" x14ac:dyDescent="0.25">
      <c r="A462" s="156">
        <v>466</v>
      </c>
      <c r="B462" s="152" t="s">
        <v>325</v>
      </c>
      <c r="C462" s="155" t="s">
        <v>412</v>
      </c>
    </row>
    <row r="463" spans="1:3" x14ac:dyDescent="0.25">
      <c r="A463" s="156">
        <v>467</v>
      </c>
      <c r="B463" s="152" t="s">
        <v>325</v>
      </c>
      <c r="C463" s="155" t="s">
        <v>412</v>
      </c>
    </row>
    <row r="464" spans="1:3" x14ac:dyDescent="0.25">
      <c r="A464" s="156">
        <v>468</v>
      </c>
      <c r="B464" s="152" t="s">
        <v>325</v>
      </c>
      <c r="C464" s="155" t="s">
        <v>412</v>
      </c>
    </row>
    <row r="465" spans="1:3" x14ac:dyDescent="0.25">
      <c r="A465" s="156">
        <v>469</v>
      </c>
      <c r="B465" s="152" t="s">
        <v>325</v>
      </c>
      <c r="C465" s="155" t="s">
        <v>412</v>
      </c>
    </row>
    <row r="466" spans="1:3" x14ac:dyDescent="0.25">
      <c r="A466" s="156">
        <v>470</v>
      </c>
      <c r="B466" s="152" t="s">
        <v>325</v>
      </c>
      <c r="C466" s="155" t="s">
        <v>412</v>
      </c>
    </row>
    <row r="467" spans="1:3" x14ac:dyDescent="0.25">
      <c r="A467" s="156">
        <v>473</v>
      </c>
      <c r="B467" s="152" t="s">
        <v>326</v>
      </c>
      <c r="C467" s="155" t="s">
        <v>412</v>
      </c>
    </row>
    <row r="468" spans="1:3" x14ac:dyDescent="0.25">
      <c r="A468" s="156">
        <v>474</v>
      </c>
      <c r="B468" s="152" t="s">
        <v>327</v>
      </c>
      <c r="C468" s="155" t="s">
        <v>413</v>
      </c>
    </row>
    <row r="469" spans="1:3" x14ac:dyDescent="0.25">
      <c r="A469" s="156">
        <v>475</v>
      </c>
      <c r="B469" s="152" t="s">
        <v>328</v>
      </c>
      <c r="C469" s="155" t="s">
        <v>412</v>
      </c>
    </row>
    <row r="470" spans="1:3" x14ac:dyDescent="0.25">
      <c r="A470" s="156">
        <v>476</v>
      </c>
      <c r="B470" s="152" t="s">
        <v>329</v>
      </c>
      <c r="C470" s="155" t="s">
        <v>413</v>
      </c>
    </row>
    <row r="471" spans="1:3" x14ac:dyDescent="0.25">
      <c r="A471" s="156">
        <v>477</v>
      </c>
      <c r="B471" s="152" t="s">
        <v>329</v>
      </c>
      <c r="C471" s="155" t="s">
        <v>413</v>
      </c>
    </row>
    <row r="472" spans="1:3" x14ac:dyDescent="0.25">
      <c r="A472" s="156">
        <v>478</v>
      </c>
      <c r="B472" s="152" t="s">
        <v>260</v>
      </c>
      <c r="C472" s="155" t="s">
        <v>412</v>
      </c>
    </row>
    <row r="473" spans="1:3" x14ac:dyDescent="0.25">
      <c r="A473" s="156">
        <v>479</v>
      </c>
      <c r="B473" s="152" t="s">
        <v>317</v>
      </c>
      <c r="C473" s="155" t="s">
        <v>412</v>
      </c>
    </row>
    <row r="474" spans="1:3" x14ac:dyDescent="0.25">
      <c r="A474" s="156">
        <v>480</v>
      </c>
      <c r="B474" s="152" t="s">
        <v>317</v>
      </c>
      <c r="C474" s="155" t="s">
        <v>412</v>
      </c>
    </row>
    <row r="475" spans="1:3" x14ac:dyDescent="0.25">
      <c r="A475" s="156">
        <v>481</v>
      </c>
      <c r="B475" s="152" t="s">
        <v>317</v>
      </c>
      <c r="C475" s="155" t="s">
        <v>412</v>
      </c>
    </row>
    <row r="476" spans="1:3" x14ac:dyDescent="0.25">
      <c r="A476" s="156">
        <v>482</v>
      </c>
      <c r="B476" s="152" t="s">
        <v>330</v>
      </c>
      <c r="C476" s="155" t="s">
        <v>409</v>
      </c>
    </row>
    <row r="477" spans="1:3" x14ac:dyDescent="0.25">
      <c r="A477" s="156">
        <v>483</v>
      </c>
      <c r="B477" s="152" t="s">
        <v>331</v>
      </c>
      <c r="C477" s="155" t="s">
        <v>409</v>
      </c>
    </row>
    <row r="478" spans="1:3" x14ac:dyDescent="0.25">
      <c r="A478" s="156">
        <v>484</v>
      </c>
      <c r="B478" s="152" t="s">
        <v>332</v>
      </c>
      <c r="C478" s="155" t="s">
        <v>409</v>
      </c>
    </row>
    <row r="479" spans="1:3" x14ac:dyDescent="0.25">
      <c r="A479" s="156">
        <v>485</v>
      </c>
      <c r="B479" s="152" t="s">
        <v>333</v>
      </c>
      <c r="C479" s="155" t="s">
        <v>409</v>
      </c>
    </row>
    <row r="480" spans="1:3" x14ac:dyDescent="0.25">
      <c r="A480" s="156">
        <v>486</v>
      </c>
      <c r="B480" s="152" t="s">
        <v>334</v>
      </c>
      <c r="C480" s="155" t="s">
        <v>409</v>
      </c>
    </row>
    <row r="481" spans="1:3" x14ac:dyDescent="0.25">
      <c r="A481" s="156">
        <v>487</v>
      </c>
      <c r="B481" s="152" t="s">
        <v>335</v>
      </c>
      <c r="C481" s="155" t="s">
        <v>409</v>
      </c>
    </row>
    <row r="482" spans="1:3" x14ac:dyDescent="0.25">
      <c r="A482" s="156">
        <v>488</v>
      </c>
      <c r="B482" s="152" t="s">
        <v>336</v>
      </c>
      <c r="C482" s="155" t="s">
        <v>409</v>
      </c>
    </row>
    <row r="483" spans="1:3" x14ac:dyDescent="0.25">
      <c r="A483" s="156">
        <v>489</v>
      </c>
      <c r="B483" s="152" t="s">
        <v>337</v>
      </c>
      <c r="C483" s="155" t="s">
        <v>409</v>
      </c>
    </row>
    <row r="484" spans="1:3" x14ac:dyDescent="0.25">
      <c r="A484" s="156">
        <v>490</v>
      </c>
      <c r="B484" s="152" t="s">
        <v>338</v>
      </c>
      <c r="C484" s="155" t="s">
        <v>409</v>
      </c>
    </row>
    <row r="485" spans="1:3" x14ac:dyDescent="0.25">
      <c r="A485" s="156">
        <v>491</v>
      </c>
      <c r="B485" s="152" t="s">
        <v>339</v>
      </c>
      <c r="C485" s="155" t="s">
        <v>409</v>
      </c>
    </row>
    <row r="486" spans="1:3" x14ac:dyDescent="0.25">
      <c r="A486" s="156">
        <v>492</v>
      </c>
      <c r="B486" s="152" t="s">
        <v>340</v>
      </c>
      <c r="C486" s="155" t="s">
        <v>409</v>
      </c>
    </row>
    <row r="487" spans="1:3" x14ac:dyDescent="0.25">
      <c r="A487" s="156">
        <v>493</v>
      </c>
      <c r="B487" s="152" t="s">
        <v>341</v>
      </c>
      <c r="C487" s="155" t="s">
        <v>409</v>
      </c>
    </row>
    <row r="488" spans="1:3" x14ac:dyDescent="0.25">
      <c r="A488" s="156">
        <v>494</v>
      </c>
      <c r="B488" s="152" t="s">
        <v>342</v>
      </c>
      <c r="C488" s="155" t="s">
        <v>409</v>
      </c>
    </row>
    <row r="489" spans="1:3" x14ac:dyDescent="0.25">
      <c r="A489" s="156">
        <v>495</v>
      </c>
      <c r="B489" s="152" t="s">
        <v>343</v>
      </c>
      <c r="C489" s="155" t="s">
        <v>409</v>
      </c>
    </row>
    <row r="490" spans="1:3" x14ac:dyDescent="0.25">
      <c r="A490" s="156">
        <v>496</v>
      </c>
      <c r="B490" s="152" t="s">
        <v>344</v>
      </c>
      <c r="C490" s="155" t="s">
        <v>409</v>
      </c>
    </row>
    <row r="491" spans="1:3" x14ac:dyDescent="0.25">
      <c r="A491" s="156">
        <v>497</v>
      </c>
      <c r="B491" s="152" t="s">
        <v>345</v>
      </c>
      <c r="C491" s="155" t="s">
        <v>409</v>
      </c>
    </row>
    <row r="492" spans="1:3" x14ac:dyDescent="0.25">
      <c r="A492" s="156">
        <v>498</v>
      </c>
      <c r="B492" s="152" t="s">
        <v>346</v>
      </c>
      <c r="C492" s="155" t="s">
        <v>409</v>
      </c>
    </row>
    <row r="493" spans="1:3" x14ac:dyDescent="0.25">
      <c r="A493" s="156">
        <v>701</v>
      </c>
      <c r="B493" s="152" t="s">
        <v>347</v>
      </c>
      <c r="C493" s="155" t="s">
        <v>413</v>
      </c>
    </row>
    <row r="494" spans="1:3" x14ac:dyDescent="0.25">
      <c r="A494" s="156">
        <v>702</v>
      </c>
      <c r="B494" s="152" t="s">
        <v>347</v>
      </c>
      <c r="C494" s="155" t="s">
        <v>413</v>
      </c>
    </row>
    <row r="495" spans="1:3" x14ac:dyDescent="0.25">
      <c r="A495" s="156">
        <v>703</v>
      </c>
      <c r="B495" s="152" t="s">
        <v>283</v>
      </c>
      <c r="C495" s="155" t="s">
        <v>413</v>
      </c>
    </row>
    <row r="496" spans="1:3" x14ac:dyDescent="0.25">
      <c r="A496" s="156">
        <v>704</v>
      </c>
      <c r="B496" s="152" t="s">
        <v>283</v>
      </c>
      <c r="C496" s="155" t="s">
        <v>413</v>
      </c>
    </row>
    <row r="497" spans="1:3" x14ac:dyDescent="0.25">
      <c r="A497" s="156">
        <v>705</v>
      </c>
      <c r="B497" s="152" t="s">
        <v>283</v>
      </c>
      <c r="C497" s="155" t="s">
        <v>413</v>
      </c>
    </row>
    <row r="498" spans="1:3" x14ac:dyDescent="0.25">
      <c r="A498" s="156">
        <v>706</v>
      </c>
      <c r="B498" s="152" t="s">
        <v>283</v>
      </c>
      <c r="C498" s="155" t="s">
        <v>413</v>
      </c>
    </row>
    <row r="499" spans="1:3" x14ac:dyDescent="0.25">
      <c r="A499" s="156">
        <v>707</v>
      </c>
      <c r="B499" s="152" t="s">
        <v>283</v>
      </c>
      <c r="C499" s="155" t="s">
        <v>413</v>
      </c>
    </row>
    <row r="500" spans="1:3" x14ac:dyDescent="0.25">
      <c r="A500" s="156">
        <v>708</v>
      </c>
      <c r="B500" s="152" t="s">
        <v>283</v>
      </c>
      <c r="C500" s="155" t="s">
        <v>413</v>
      </c>
    </row>
    <row r="501" spans="1:3" x14ac:dyDescent="0.25">
      <c r="A501" s="156">
        <v>709</v>
      </c>
      <c r="B501" s="152" t="s">
        <v>283</v>
      </c>
      <c r="C501" s="155" t="s">
        <v>413</v>
      </c>
    </row>
    <row r="502" spans="1:3" x14ac:dyDescent="0.25">
      <c r="A502" s="156">
        <v>710</v>
      </c>
      <c r="B502" s="152" t="s">
        <v>283</v>
      </c>
      <c r="C502" s="155" t="s">
        <v>413</v>
      </c>
    </row>
    <row r="503" spans="1:3" x14ac:dyDescent="0.25">
      <c r="A503" s="156">
        <v>711</v>
      </c>
      <c r="B503" s="152" t="s">
        <v>283</v>
      </c>
      <c r="C503" s="155" t="s">
        <v>413</v>
      </c>
    </row>
    <row r="504" spans="1:3" x14ac:dyDescent="0.25">
      <c r="A504" s="156">
        <v>712</v>
      </c>
      <c r="B504" s="152" t="s">
        <v>348</v>
      </c>
      <c r="C504" s="155" t="s">
        <v>413</v>
      </c>
    </row>
    <row r="505" spans="1:3" x14ac:dyDescent="0.25">
      <c r="A505" s="156">
        <v>713</v>
      </c>
      <c r="B505" s="152" t="s">
        <v>348</v>
      </c>
      <c r="C505" s="155" t="s">
        <v>413</v>
      </c>
    </row>
    <row r="506" spans="1:3" x14ac:dyDescent="0.25">
      <c r="A506" s="156">
        <v>714</v>
      </c>
      <c r="B506" s="152" t="s">
        <v>348</v>
      </c>
      <c r="C506" s="155" t="s">
        <v>413</v>
      </c>
    </row>
    <row r="507" spans="1:3" x14ac:dyDescent="0.25">
      <c r="A507" s="156">
        <v>715</v>
      </c>
      <c r="B507" s="152" t="s">
        <v>348</v>
      </c>
      <c r="C507" s="155" t="s">
        <v>413</v>
      </c>
    </row>
    <row r="508" spans="1:3" x14ac:dyDescent="0.25">
      <c r="A508" s="156">
        <v>716</v>
      </c>
      <c r="B508" s="152" t="s">
        <v>349</v>
      </c>
      <c r="C508" s="155" t="s">
        <v>413</v>
      </c>
    </row>
    <row r="509" spans="1:3" x14ac:dyDescent="0.25">
      <c r="A509" s="156">
        <v>717</v>
      </c>
      <c r="B509" s="152" t="s">
        <v>349</v>
      </c>
      <c r="C509" s="155" t="s">
        <v>413</v>
      </c>
    </row>
    <row r="510" spans="1:3" x14ac:dyDescent="0.25">
      <c r="A510" s="156">
        <v>718</v>
      </c>
      <c r="B510" s="152" t="s">
        <v>350</v>
      </c>
      <c r="C510" s="155" t="s">
        <v>413</v>
      </c>
    </row>
    <row r="511" spans="1:3" x14ac:dyDescent="0.25">
      <c r="A511" s="156">
        <v>719</v>
      </c>
      <c r="B511" s="152" t="s">
        <v>350</v>
      </c>
      <c r="C511" s="155" t="s">
        <v>413</v>
      </c>
    </row>
    <row r="512" spans="1:3" x14ac:dyDescent="0.25">
      <c r="A512" s="156">
        <v>720</v>
      </c>
      <c r="B512" s="152" t="s">
        <v>218</v>
      </c>
      <c r="C512" s="155" t="s">
        <v>412</v>
      </c>
    </row>
    <row r="513" spans="1:3" x14ac:dyDescent="0.25">
      <c r="A513" s="156">
        <v>721</v>
      </c>
      <c r="B513" s="152" t="s">
        <v>351</v>
      </c>
      <c r="C513" s="155" t="s">
        <v>412</v>
      </c>
    </row>
    <row r="514" spans="1:3" x14ac:dyDescent="0.25">
      <c r="A514" s="156">
        <v>722</v>
      </c>
      <c r="B514" s="152" t="s">
        <v>351</v>
      </c>
      <c r="C514" s="155" t="s">
        <v>412</v>
      </c>
    </row>
    <row r="515" spans="1:3" x14ac:dyDescent="0.25">
      <c r="A515" s="156">
        <v>723</v>
      </c>
      <c r="B515" s="152" t="s">
        <v>351</v>
      </c>
      <c r="C515" s="155" t="s">
        <v>412</v>
      </c>
    </row>
    <row r="516" spans="1:3" x14ac:dyDescent="0.25">
      <c r="A516" s="156">
        <v>724</v>
      </c>
      <c r="B516" s="152" t="s">
        <v>351</v>
      </c>
      <c r="C516" s="155" t="s">
        <v>412</v>
      </c>
    </row>
    <row r="517" spans="1:3" x14ac:dyDescent="0.25">
      <c r="A517" s="156">
        <v>725</v>
      </c>
      <c r="B517" s="152" t="s">
        <v>351</v>
      </c>
      <c r="C517" s="155" t="s">
        <v>412</v>
      </c>
    </row>
    <row r="518" spans="1:3" x14ac:dyDescent="0.25">
      <c r="A518" s="156">
        <v>726</v>
      </c>
      <c r="B518" s="152" t="s">
        <v>351</v>
      </c>
      <c r="C518" s="155" t="s">
        <v>412</v>
      </c>
    </row>
    <row r="519" spans="1:3" x14ac:dyDescent="0.25">
      <c r="A519" s="156">
        <v>727</v>
      </c>
      <c r="B519" s="152" t="s">
        <v>351</v>
      </c>
      <c r="C519" s="155" t="s">
        <v>412</v>
      </c>
    </row>
    <row r="520" spans="1:3" x14ac:dyDescent="0.25">
      <c r="A520" s="156">
        <v>728</v>
      </c>
      <c r="B520" s="152" t="s">
        <v>352</v>
      </c>
      <c r="C520" s="155" t="s">
        <v>412</v>
      </c>
    </row>
    <row r="521" spans="1:3" x14ac:dyDescent="0.25">
      <c r="A521" s="156">
        <v>729</v>
      </c>
      <c r="B521" s="152" t="s">
        <v>351</v>
      </c>
      <c r="C521" s="155" t="s">
        <v>412</v>
      </c>
    </row>
    <row r="522" spans="1:3" x14ac:dyDescent="0.25">
      <c r="A522" s="156">
        <v>730</v>
      </c>
      <c r="B522" s="152" t="s">
        <v>352</v>
      </c>
      <c r="C522" s="155" t="s">
        <v>412</v>
      </c>
    </row>
    <row r="523" spans="1:3" x14ac:dyDescent="0.25">
      <c r="A523" s="156">
        <v>731</v>
      </c>
      <c r="B523" s="152" t="s">
        <v>351</v>
      </c>
      <c r="C523" s="155" t="s">
        <v>412</v>
      </c>
    </row>
    <row r="524" spans="1:3" x14ac:dyDescent="0.25">
      <c r="A524" s="156">
        <v>732</v>
      </c>
      <c r="B524" s="152" t="s">
        <v>352</v>
      </c>
      <c r="C524" s="155" t="s">
        <v>412</v>
      </c>
    </row>
    <row r="525" spans="1:3" x14ac:dyDescent="0.25">
      <c r="A525" s="156">
        <v>733</v>
      </c>
      <c r="B525" s="152" t="s">
        <v>351</v>
      </c>
      <c r="C525" s="155" t="s">
        <v>412</v>
      </c>
    </row>
    <row r="526" spans="1:3" x14ac:dyDescent="0.25">
      <c r="A526" s="156">
        <v>734</v>
      </c>
      <c r="B526" s="152" t="s">
        <v>352</v>
      </c>
      <c r="C526" s="155" t="s">
        <v>412</v>
      </c>
    </row>
    <row r="527" spans="1:3" x14ac:dyDescent="0.25">
      <c r="A527" s="156">
        <v>735</v>
      </c>
      <c r="B527" s="152" t="s">
        <v>351</v>
      </c>
      <c r="C527" s="155" t="s">
        <v>412</v>
      </c>
    </row>
    <row r="528" spans="1:3" x14ac:dyDescent="0.25">
      <c r="A528" s="156">
        <v>736</v>
      </c>
      <c r="B528" s="152" t="s">
        <v>352</v>
      </c>
      <c r="C528" s="155" t="s">
        <v>412</v>
      </c>
    </row>
    <row r="529" spans="1:3" x14ac:dyDescent="0.25">
      <c r="A529" s="156">
        <v>737</v>
      </c>
      <c r="B529" s="152" t="s">
        <v>351</v>
      </c>
      <c r="C529" s="155" t="s">
        <v>412</v>
      </c>
    </row>
    <row r="530" spans="1:3" x14ac:dyDescent="0.25">
      <c r="A530" s="156">
        <v>738</v>
      </c>
      <c r="B530" s="152" t="s">
        <v>352</v>
      </c>
      <c r="C530" s="155" t="s">
        <v>412</v>
      </c>
    </row>
    <row r="531" spans="1:3" x14ac:dyDescent="0.25">
      <c r="A531" s="156">
        <v>739</v>
      </c>
      <c r="B531" s="152" t="s">
        <v>351</v>
      </c>
      <c r="C531" s="155" t="s">
        <v>412</v>
      </c>
    </row>
    <row r="532" spans="1:3" x14ac:dyDescent="0.25">
      <c r="A532" s="156">
        <v>740</v>
      </c>
      <c r="B532" s="152" t="s">
        <v>352</v>
      </c>
      <c r="C532" s="155" t="s">
        <v>412</v>
      </c>
    </row>
    <row r="533" spans="1:3" x14ac:dyDescent="0.25">
      <c r="A533" s="156">
        <v>741</v>
      </c>
      <c r="B533" s="152" t="s">
        <v>351</v>
      </c>
      <c r="C533" s="155" t="s">
        <v>412</v>
      </c>
    </row>
    <row r="534" spans="1:3" x14ac:dyDescent="0.25">
      <c r="A534" s="156">
        <v>742</v>
      </c>
      <c r="B534" s="152" t="s">
        <v>352</v>
      </c>
      <c r="C534" s="155" t="s">
        <v>412</v>
      </c>
    </row>
    <row r="535" spans="1:3" x14ac:dyDescent="0.25">
      <c r="A535" s="156">
        <v>743</v>
      </c>
      <c r="B535" s="152" t="s">
        <v>351</v>
      </c>
      <c r="C535" s="155" t="s">
        <v>412</v>
      </c>
    </row>
    <row r="536" spans="1:3" x14ac:dyDescent="0.25">
      <c r="A536" s="156">
        <v>744</v>
      </c>
      <c r="B536" s="152" t="s">
        <v>352</v>
      </c>
      <c r="C536" s="155" t="s">
        <v>412</v>
      </c>
    </row>
    <row r="537" spans="1:3" x14ac:dyDescent="0.25">
      <c r="A537" s="156">
        <v>745</v>
      </c>
      <c r="B537" s="152" t="s">
        <v>351</v>
      </c>
      <c r="C537" s="155" t="s">
        <v>412</v>
      </c>
    </row>
    <row r="538" spans="1:3" x14ac:dyDescent="0.25">
      <c r="A538" s="156">
        <v>746</v>
      </c>
      <c r="B538" s="152" t="s">
        <v>352</v>
      </c>
      <c r="C538" s="155" t="s">
        <v>412</v>
      </c>
    </row>
    <row r="539" spans="1:3" x14ac:dyDescent="0.25">
      <c r="A539" s="156">
        <v>747</v>
      </c>
      <c r="B539" s="152" t="s">
        <v>351</v>
      </c>
      <c r="C539" s="155" t="s">
        <v>412</v>
      </c>
    </row>
    <row r="540" spans="1:3" x14ac:dyDescent="0.25">
      <c r="A540" s="156">
        <v>748</v>
      </c>
      <c r="B540" s="152" t="s">
        <v>351</v>
      </c>
      <c r="C540" s="155" t="s">
        <v>412</v>
      </c>
    </row>
    <row r="541" spans="1:3" x14ac:dyDescent="0.25">
      <c r="A541" s="156">
        <v>749</v>
      </c>
      <c r="B541" s="152" t="s">
        <v>352</v>
      </c>
      <c r="C541" s="155" t="s">
        <v>412</v>
      </c>
    </row>
    <row r="542" spans="1:3" x14ac:dyDescent="0.25">
      <c r="A542" s="156">
        <v>752</v>
      </c>
      <c r="B542" s="152" t="s">
        <v>351</v>
      </c>
      <c r="C542" s="155" t="s">
        <v>412</v>
      </c>
    </row>
    <row r="543" spans="1:3" x14ac:dyDescent="0.25">
      <c r="A543" s="156">
        <v>753</v>
      </c>
      <c r="B543" s="152" t="s">
        <v>353</v>
      </c>
      <c r="C543" s="155" t="s">
        <v>412</v>
      </c>
    </row>
    <row r="544" spans="1:3" x14ac:dyDescent="0.25">
      <c r="A544" s="156">
        <v>754</v>
      </c>
      <c r="B544" s="152" t="s">
        <v>351</v>
      </c>
      <c r="C544" s="155" t="s">
        <v>412</v>
      </c>
    </row>
    <row r="545" spans="1:3" x14ac:dyDescent="0.25">
      <c r="A545" s="156">
        <v>755</v>
      </c>
      <c r="B545" s="152" t="s">
        <v>353</v>
      </c>
      <c r="C545" s="155" t="s">
        <v>412</v>
      </c>
    </row>
    <row r="546" spans="1:3" x14ac:dyDescent="0.25">
      <c r="A546" s="156">
        <v>756</v>
      </c>
      <c r="B546" s="152" t="s">
        <v>351</v>
      </c>
      <c r="C546" s="155" t="s">
        <v>412</v>
      </c>
    </row>
    <row r="547" spans="1:3" x14ac:dyDescent="0.25">
      <c r="A547" s="156">
        <v>757</v>
      </c>
      <c r="B547" s="152" t="s">
        <v>353</v>
      </c>
      <c r="C547" s="155" t="s">
        <v>412</v>
      </c>
    </row>
    <row r="548" spans="1:3" x14ac:dyDescent="0.25">
      <c r="A548" s="156">
        <v>758</v>
      </c>
      <c r="B548" s="152" t="s">
        <v>351</v>
      </c>
      <c r="C548" s="155" t="s">
        <v>412</v>
      </c>
    </row>
    <row r="549" spans="1:3" x14ac:dyDescent="0.25">
      <c r="A549" s="156">
        <v>759</v>
      </c>
      <c r="B549" s="152" t="s">
        <v>353</v>
      </c>
      <c r="C549" s="155" t="s">
        <v>412</v>
      </c>
    </row>
    <row r="550" spans="1:3" x14ac:dyDescent="0.25">
      <c r="A550" s="156">
        <v>760</v>
      </c>
      <c r="B550" s="152" t="s">
        <v>351</v>
      </c>
      <c r="C550" s="155" t="s">
        <v>412</v>
      </c>
    </row>
    <row r="551" spans="1:3" x14ac:dyDescent="0.25">
      <c r="A551" s="156">
        <v>761</v>
      </c>
      <c r="B551" s="152" t="s">
        <v>353</v>
      </c>
      <c r="C551" s="155" t="s">
        <v>412</v>
      </c>
    </row>
    <row r="552" spans="1:3" x14ac:dyDescent="0.25">
      <c r="A552" s="156">
        <v>762</v>
      </c>
      <c r="B552" s="152" t="s">
        <v>351</v>
      </c>
      <c r="C552" s="155" t="s">
        <v>412</v>
      </c>
    </row>
    <row r="553" spans="1:3" x14ac:dyDescent="0.25">
      <c r="A553" s="156">
        <v>763</v>
      </c>
      <c r="B553" s="152" t="s">
        <v>353</v>
      </c>
      <c r="C553" s="155" t="s">
        <v>412</v>
      </c>
    </row>
    <row r="554" spans="1:3" x14ac:dyDescent="0.25">
      <c r="A554" s="156">
        <v>764</v>
      </c>
      <c r="B554" s="152" t="s">
        <v>351</v>
      </c>
      <c r="C554" s="155" t="s">
        <v>412</v>
      </c>
    </row>
    <row r="555" spans="1:3" x14ac:dyDescent="0.25">
      <c r="A555" s="156">
        <v>765</v>
      </c>
      <c r="B555" s="152" t="s">
        <v>353</v>
      </c>
      <c r="C555" s="155" t="s">
        <v>412</v>
      </c>
    </row>
    <row r="556" spans="1:3" x14ac:dyDescent="0.25">
      <c r="A556" s="156">
        <v>766</v>
      </c>
      <c r="B556" s="152" t="s">
        <v>351</v>
      </c>
      <c r="C556" s="155" t="s">
        <v>412</v>
      </c>
    </row>
    <row r="557" spans="1:3" x14ac:dyDescent="0.25">
      <c r="A557" s="156">
        <v>767</v>
      </c>
      <c r="B557" s="152" t="s">
        <v>353</v>
      </c>
      <c r="C557" s="155" t="s">
        <v>412</v>
      </c>
    </row>
    <row r="558" spans="1:3" x14ac:dyDescent="0.25">
      <c r="A558" s="156">
        <v>768</v>
      </c>
      <c r="B558" s="152" t="s">
        <v>351</v>
      </c>
      <c r="C558" s="155" t="s">
        <v>412</v>
      </c>
    </row>
    <row r="559" spans="1:3" x14ac:dyDescent="0.25">
      <c r="A559" s="156">
        <v>769</v>
      </c>
      <c r="B559" s="152" t="s">
        <v>353</v>
      </c>
      <c r="C559" s="155" t="s">
        <v>412</v>
      </c>
    </row>
    <row r="560" spans="1:3" x14ac:dyDescent="0.25">
      <c r="A560" s="156">
        <v>770</v>
      </c>
      <c r="B560" s="152" t="s">
        <v>354</v>
      </c>
      <c r="C560" s="155" t="s">
        <v>412</v>
      </c>
    </row>
    <row r="561" spans="1:3" x14ac:dyDescent="0.25">
      <c r="A561" s="156">
        <v>775</v>
      </c>
      <c r="B561" s="152" t="s">
        <v>355</v>
      </c>
      <c r="C561" s="155" t="s">
        <v>412</v>
      </c>
    </row>
    <row r="562" spans="1:3" x14ac:dyDescent="0.25">
      <c r="A562" s="156">
        <v>776</v>
      </c>
      <c r="B562" s="152" t="s">
        <v>355</v>
      </c>
      <c r="C562" s="155" t="s">
        <v>412</v>
      </c>
    </row>
    <row r="563" spans="1:3" x14ac:dyDescent="0.25">
      <c r="A563" s="156">
        <v>781</v>
      </c>
      <c r="B563" s="152" t="s">
        <v>351</v>
      </c>
      <c r="C563" s="155" t="s">
        <v>413</v>
      </c>
    </row>
    <row r="564" spans="1:3" x14ac:dyDescent="0.25">
      <c r="A564" s="156">
        <v>782</v>
      </c>
      <c r="B564" s="152" t="s">
        <v>351</v>
      </c>
      <c r="C564" s="155" t="s">
        <v>412</v>
      </c>
    </row>
    <row r="565" spans="1:3" x14ac:dyDescent="0.25">
      <c r="A565" s="156">
        <v>783</v>
      </c>
      <c r="B565" s="152" t="s">
        <v>351</v>
      </c>
      <c r="C565" s="155" t="s">
        <v>412</v>
      </c>
    </row>
    <row r="566" spans="1:3" x14ac:dyDescent="0.25">
      <c r="A566" s="156">
        <v>784</v>
      </c>
      <c r="B566" s="152" t="s">
        <v>351</v>
      </c>
      <c r="C566" s="155" t="s">
        <v>412</v>
      </c>
    </row>
    <row r="567" spans="1:3" x14ac:dyDescent="0.25">
      <c r="A567" s="156">
        <v>785</v>
      </c>
      <c r="B567" s="152" t="s">
        <v>351</v>
      </c>
      <c r="C567" s="155" t="s">
        <v>412</v>
      </c>
    </row>
    <row r="568" spans="1:3" x14ac:dyDescent="0.25">
      <c r="A568" s="156">
        <v>786</v>
      </c>
      <c r="B568" s="152" t="s">
        <v>351</v>
      </c>
      <c r="C568" s="155" t="s">
        <v>412</v>
      </c>
    </row>
    <row r="569" spans="1:3" x14ac:dyDescent="0.25">
      <c r="A569" s="156">
        <v>787</v>
      </c>
      <c r="B569" s="152" t="s">
        <v>356</v>
      </c>
      <c r="C569" s="155" t="s">
        <v>412</v>
      </c>
    </row>
    <row r="570" spans="1:3" x14ac:dyDescent="0.25">
      <c r="A570" s="156">
        <v>788</v>
      </c>
      <c r="B570" s="152" t="s">
        <v>357</v>
      </c>
      <c r="C570" s="155" t="s">
        <v>412</v>
      </c>
    </row>
    <row r="571" spans="1:3" x14ac:dyDescent="0.25">
      <c r="A571" s="156">
        <v>789</v>
      </c>
      <c r="B571" s="152" t="s">
        <v>358</v>
      </c>
      <c r="C571" s="155" t="s">
        <v>412</v>
      </c>
    </row>
    <row r="572" spans="1:3" x14ac:dyDescent="0.25">
      <c r="A572" s="156">
        <v>790</v>
      </c>
      <c r="B572" s="152" t="s">
        <v>359</v>
      </c>
      <c r="C572" s="155" t="s">
        <v>412</v>
      </c>
    </row>
    <row r="573" spans="1:3" x14ac:dyDescent="0.25">
      <c r="A573" s="156">
        <v>791</v>
      </c>
      <c r="B573" s="152" t="s">
        <v>360</v>
      </c>
      <c r="C573" s="155" t="s">
        <v>412</v>
      </c>
    </row>
    <row r="574" spans="1:3" x14ac:dyDescent="0.25">
      <c r="A574" s="156">
        <v>792</v>
      </c>
      <c r="B574" s="152" t="s">
        <v>361</v>
      </c>
      <c r="C574" s="155" t="s">
        <v>412</v>
      </c>
    </row>
    <row r="575" spans="1:3" x14ac:dyDescent="0.25">
      <c r="A575" s="156">
        <v>793</v>
      </c>
      <c r="B575" s="152" t="s">
        <v>351</v>
      </c>
      <c r="C575" s="155" t="s">
        <v>412</v>
      </c>
    </row>
    <row r="576" spans="1:3" x14ac:dyDescent="0.25">
      <c r="A576" s="156">
        <v>794</v>
      </c>
      <c r="B576" s="152" t="s">
        <v>352</v>
      </c>
      <c r="C576" s="155" t="s">
        <v>412</v>
      </c>
    </row>
    <row r="577" spans="1:3" x14ac:dyDescent="0.25">
      <c r="A577" s="156">
        <v>801</v>
      </c>
      <c r="B577" s="152" t="s">
        <v>280</v>
      </c>
      <c r="C577" s="155" t="s">
        <v>412</v>
      </c>
    </row>
    <row r="578" spans="1:3" x14ac:dyDescent="0.25">
      <c r="A578" s="156">
        <v>802</v>
      </c>
      <c r="B578" s="152" t="s">
        <v>362</v>
      </c>
      <c r="C578" s="155" t="s">
        <v>412</v>
      </c>
    </row>
    <row r="579" spans="1:3" x14ac:dyDescent="0.25">
      <c r="A579" s="156">
        <v>803</v>
      </c>
      <c r="B579" s="152" t="s">
        <v>363</v>
      </c>
      <c r="C579" s="155" t="s">
        <v>413</v>
      </c>
    </row>
    <row r="580" spans="1:3" x14ac:dyDescent="0.25">
      <c r="A580" s="156">
        <v>804</v>
      </c>
      <c r="B580" s="152" t="s">
        <v>362</v>
      </c>
      <c r="C580" s="155" t="s">
        <v>412</v>
      </c>
    </row>
    <row r="581" spans="1:3" x14ac:dyDescent="0.25">
      <c r="A581" s="156">
        <v>805</v>
      </c>
      <c r="B581" s="152" t="s">
        <v>363</v>
      </c>
      <c r="C581" s="155" t="s">
        <v>413</v>
      </c>
    </row>
    <row r="582" spans="1:3" x14ac:dyDescent="0.25">
      <c r="A582" s="156">
        <v>806</v>
      </c>
      <c r="B582" s="152" t="s">
        <v>362</v>
      </c>
      <c r="C582" s="155" t="s">
        <v>412</v>
      </c>
    </row>
    <row r="583" spans="1:3" x14ac:dyDescent="0.25">
      <c r="A583" s="156">
        <v>807</v>
      </c>
      <c r="B583" s="152" t="s">
        <v>363</v>
      </c>
      <c r="C583" s="155" t="s">
        <v>413</v>
      </c>
    </row>
    <row r="584" spans="1:3" x14ac:dyDescent="0.25">
      <c r="A584" s="156">
        <v>808</v>
      </c>
      <c r="B584" s="152" t="s">
        <v>362</v>
      </c>
      <c r="C584" s="155" t="s">
        <v>412</v>
      </c>
    </row>
    <row r="585" spans="1:3" x14ac:dyDescent="0.25">
      <c r="A585" s="156">
        <v>809</v>
      </c>
      <c r="B585" s="152" t="s">
        <v>363</v>
      </c>
      <c r="C585" s="155" t="s">
        <v>413</v>
      </c>
    </row>
    <row r="586" spans="1:3" x14ac:dyDescent="0.25">
      <c r="A586" s="156">
        <v>810</v>
      </c>
      <c r="B586" s="152" t="s">
        <v>362</v>
      </c>
      <c r="C586" s="155" t="s">
        <v>412</v>
      </c>
    </row>
    <row r="587" spans="1:3" x14ac:dyDescent="0.25">
      <c r="A587" s="156">
        <v>811</v>
      </c>
      <c r="B587" s="152" t="s">
        <v>363</v>
      </c>
      <c r="C587" s="155" t="s">
        <v>413</v>
      </c>
    </row>
    <row r="588" spans="1:3" x14ac:dyDescent="0.25">
      <c r="A588" s="156">
        <v>812</v>
      </c>
      <c r="B588" s="152" t="s">
        <v>362</v>
      </c>
      <c r="C588" s="155" t="s">
        <v>412</v>
      </c>
    </row>
    <row r="589" spans="1:3" x14ac:dyDescent="0.25">
      <c r="A589" s="156">
        <v>813</v>
      </c>
      <c r="B589" s="152" t="s">
        <v>363</v>
      </c>
      <c r="C589" s="155" t="s">
        <v>413</v>
      </c>
    </row>
    <row r="590" spans="1:3" x14ac:dyDescent="0.25">
      <c r="A590" s="156">
        <v>814</v>
      </c>
      <c r="B590" s="152" t="s">
        <v>362</v>
      </c>
      <c r="C590" s="155" t="s">
        <v>412</v>
      </c>
    </row>
    <row r="591" spans="1:3" x14ac:dyDescent="0.25">
      <c r="A591" s="156">
        <v>815</v>
      </c>
      <c r="B591" s="152" t="s">
        <v>363</v>
      </c>
      <c r="C591" s="155" t="s">
        <v>413</v>
      </c>
    </row>
    <row r="592" spans="1:3" x14ac:dyDescent="0.25">
      <c r="A592" s="156">
        <v>816</v>
      </c>
      <c r="B592" s="152" t="s">
        <v>362</v>
      </c>
      <c r="C592" s="155" t="s">
        <v>412</v>
      </c>
    </row>
    <row r="593" spans="1:3" x14ac:dyDescent="0.25">
      <c r="A593" s="156">
        <v>817</v>
      </c>
      <c r="B593" s="152" t="s">
        <v>363</v>
      </c>
      <c r="C593" s="155" t="s">
        <v>413</v>
      </c>
    </row>
    <row r="594" spans="1:3" x14ac:dyDescent="0.25">
      <c r="A594" s="156">
        <v>818</v>
      </c>
      <c r="B594" s="152" t="s">
        <v>362</v>
      </c>
      <c r="C594" s="155" t="s">
        <v>412</v>
      </c>
    </row>
    <row r="595" spans="1:3" x14ac:dyDescent="0.25">
      <c r="A595" s="156">
        <v>819</v>
      </c>
      <c r="B595" s="152" t="s">
        <v>363</v>
      </c>
      <c r="C595" s="155" t="s">
        <v>413</v>
      </c>
    </row>
    <row r="596" spans="1:3" x14ac:dyDescent="0.25">
      <c r="A596" s="156">
        <v>820</v>
      </c>
      <c r="B596" s="152" t="s">
        <v>362</v>
      </c>
      <c r="C596" s="155" t="s">
        <v>412</v>
      </c>
    </row>
    <row r="597" spans="1:3" x14ac:dyDescent="0.25">
      <c r="A597" s="156">
        <v>821</v>
      </c>
      <c r="B597" s="152" t="s">
        <v>363</v>
      </c>
      <c r="C597" s="155" t="s">
        <v>413</v>
      </c>
    </row>
    <row r="598" spans="1:3" x14ac:dyDescent="0.25">
      <c r="A598" s="156">
        <v>822</v>
      </c>
      <c r="B598" s="152" t="s">
        <v>362</v>
      </c>
      <c r="C598" s="155" t="s">
        <v>412</v>
      </c>
    </row>
    <row r="599" spans="1:3" x14ac:dyDescent="0.25">
      <c r="A599" s="156">
        <v>823</v>
      </c>
      <c r="B599" s="152" t="s">
        <v>363</v>
      </c>
      <c r="C599" s="155" t="s">
        <v>413</v>
      </c>
    </row>
    <row r="600" spans="1:3" x14ac:dyDescent="0.25">
      <c r="A600" s="156">
        <v>824</v>
      </c>
      <c r="B600" s="152" t="s">
        <v>362</v>
      </c>
      <c r="C600" s="155" t="s">
        <v>412</v>
      </c>
    </row>
    <row r="601" spans="1:3" x14ac:dyDescent="0.25">
      <c r="A601" s="156">
        <v>825</v>
      </c>
      <c r="B601" s="152" t="s">
        <v>363</v>
      </c>
      <c r="C601" s="155" t="s">
        <v>413</v>
      </c>
    </row>
    <row r="602" spans="1:3" x14ac:dyDescent="0.25">
      <c r="A602" s="156">
        <v>826</v>
      </c>
      <c r="B602" s="152" t="s">
        <v>362</v>
      </c>
      <c r="C602" s="155" t="s">
        <v>412</v>
      </c>
    </row>
    <row r="603" spans="1:3" x14ac:dyDescent="0.25">
      <c r="A603" s="156">
        <v>827</v>
      </c>
      <c r="B603" s="152" t="s">
        <v>363</v>
      </c>
      <c r="C603" s="155" t="s">
        <v>413</v>
      </c>
    </row>
    <row r="604" spans="1:3" x14ac:dyDescent="0.25">
      <c r="A604" s="156">
        <v>828</v>
      </c>
      <c r="B604" s="152" t="s">
        <v>362</v>
      </c>
      <c r="C604" s="155" t="s">
        <v>412</v>
      </c>
    </row>
    <row r="605" spans="1:3" x14ac:dyDescent="0.25">
      <c r="A605" s="156">
        <v>829</v>
      </c>
      <c r="B605" s="152" t="s">
        <v>363</v>
      </c>
      <c r="C605" s="155" t="s">
        <v>413</v>
      </c>
    </row>
    <row r="606" spans="1:3" x14ac:dyDescent="0.25">
      <c r="A606" s="156">
        <v>830</v>
      </c>
      <c r="B606" s="152" t="s">
        <v>362</v>
      </c>
      <c r="C606" s="155" t="s">
        <v>412</v>
      </c>
    </row>
    <row r="607" spans="1:3" x14ac:dyDescent="0.25">
      <c r="A607" s="156">
        <v>831</v>
      </c>
      <c r="B607" s="152" t="s">
        <v>363</v>
      </c>
      <c r="C607" s="155" t="s">
        <v>413</v>
      </c>
    </row>
    <row r="608" spans="1:3" x14ac:dyDescent="0.25">
      <c r="A608" s="156">
        <v>832</v>
      </c>
      <c r="B608" s="152" t="s">
        <v>362</v>
      </c>
      <c r="C608" s="155" t="s">
        <v>412</v>
      </c>
    </row>
    <row r="609" spans="1:3" x14ac:dyDescent="0.25">
      <c r="A609" s="156">
        <v>833</v>
      </c>
      <c r="B609" s="152" t="s">
        <v>363</v>
      </c>
      <c r="C609" s="155" t="s">
        <v>413</v>
      </c>
    </row>
    <row r="610" spans="1:3" x14ac:dyDescent="0.25">
      <c r="A610" s="156">
        <v>834</v>
      </c>
      <c r="B610" s="152" t="s">
        <v>362</v>
      </c>
      <c r="C610" s="155" t="s">
        <v>412</v>
      </c>
    </row>
    <row r="611" spans="1:3" x14ac:dyDescent="0.25">
      <c r="A611" s="156">
        <v>835</v>
      </c>
      <c r="B611" s="152" t="s">
        <v>363</v>
      </c>
      <c r="C611" s="155" t="s">
        <v>413</v>
      </c>
    </row>
    <row r="612" spans="1:3" x14ac:dyDescent="0.25">
      <c r="A612" s="156">
        <v>836</v>
      </c>
      <c r="B612" s="152" t="s">
        <v>362</v>
      </c>
      <c r="C612" s="155" t="s">
        <v>412</v>
      </c>
    </row>
    <row r="613" spans="1:3" x14ac:dyDescent="0.25">
      <c r="A613" s="156">
        <v>837</v>
      </c>
      <c r="B613" s="152" t="s">
        <v>363</v>
      </c>
      <c r="C613" s="155" t="s">
        <v>413</v>
      </c>
    </row>
    <row r="614" spans="1:3" x14ac:dyDescent="0.25">
      <c r="A614" s="156">
        <v>838</v>
      </c>
      <c r="B614" s="152" t="s">
        <v>362</v>
      </c>
      <c r="C614" s="155" t="s">
        <v>412</v>
      </c>
    </row>
    <row r="615" spans="1:3" x14ac:dyDescent="0.25">
      <c r="A615" s="156">
        <v>839</v>
      </c>
      <c r="B615" s="152" t="s">
        <v>363</v>
      </c>
      <c r="C615" s="155" t="s">
        <v>413</v>
      </c>
    </row>
    <row r="616" spans="1:3" x14ac:dyDescent="0.25">
      <c r="A616" s="156">
        <v>840</v>
      </c>
      <c r="B616" s="152" t="s">
        <v>362</v>
      </c>
      <c r="C616" s="155" t="s">
        <v>412</v>
      </c>
    </row>
    <row r="617" spans="1:3" x14ac:dyDescent="0.25">
      <c r="A617" s="156">
        <v>841</v>
      </c>
      <c r="B617" s="152" t="s">
        <v>363</v>
      </c>
      <c r="C617" s="155" t="s">
        <v>413</v>
      </c>
    </row>
    <row r="618" spans="1:3" x14ac:dyDescent="0.25">
      <c r="A618" s="156">
        <v>842</v>
      </c>
      <c r="B618" s="152" t="s">
        <v>362</v>
      </c>
      <c r="C618" s="155" t="s">
        <v>412</v>
      </c>
    </row>
    <row r="619" spans="1:3" x14ac:dyDescent="0.25">
      <c r="A619" s="156">
        <v>843</v>
      </c>
      <c r="B619" s="152" t="s">
        <v>363</v>
      </c>
      <c r="C619" s="155" t="s">
        <v>413</v>
      </c>
    </row>
    <row r="620" spans="1:3" x14ac:dyDescent="0.25">
      <c r="A620" s="156">
        <v>844</v>
      </c>
      <c r="B620" s="152" t="s">
        <v>362</v>
      </c>
      <c r="C620" s="155" t="s">
        <v>412</v>
      </c>
    </row>
    <row r="621" spans="1:3" x14ac:dyDescent="0.25">
      <c r="A621" s="156">
        <v>845</v>
      </c>
      <c r="B621" s="152" t="s">
        <v>363</v>
      </c>
      <c r="C621" s="155" t="s">
        <v>413</v>
      </c>
    </row>
    <row r="622" spans="1:3" x14ac:dyDescent="0.25">
      <c r="A622" s="156">
        <v>846</v>
      </c>
      <c r="B622" s="152" t="s">
        <v>362</v>
      </c>
      <c r="C622" s="155" t="s">
        <v>412</v>
      </c>
    </row>
    <row r="623" spans="1:3" x14ac:dyDescent="0.25">
      <c r="A623" s="156">
        <v>847</v>
      </c>
      <c r="B623" s="152" t="s">
        <v>363</v>
      </c>
      <c r="C623" s="155" t="s">
        <v>413</v>
      </c>
    </row>
    <row r="624" spans="1:3" x14ac:dyDescent="0.25">
      <c r="A624" s="156">
        <v>848</v>
      </c>
      <c r="B624" s="152" t="s">
        <v>362</v>
      </c>
      <c r="C624" s="155" t="s">
        <v>412</v>
      </c>
    </row>
    <row r="625" spans="1:3" x14ac:dyDescent="0.25">
      <c r="A625" s="156">
        <v>849</v>
      </c>
      <c r="B625" s="152" t="s">
        <v>363</v>
      </c>
      <c r="C625" s="155" t="s">
        <v>413</v>
      </c>
    </row>
    <row r="626" spans="1:3" x14ac:dyDescent="0.25">
      <c r="A626" s="156">
        <v>850</v>
      </c>
      <c r="B626" s="152" t="s">
        <v>363</v>
      </c>
      <c r="C626" s="155" t="s">
        <v>413</v>
      </c>
    </row>
    <row r="627" spans="1:3" x14ac:dyDescent="0.25">
      <c r="A627" s="156">
        <v>851</v>
      </c>
      <c r="B627" s="152" t="s">
        <v>363</v>
      </c>
      <c r="C627" s="155" t="s">
        <v>413</v>
      </c>
    </row>
    <row r="628" spans="1:3" x14ac:dyDescent="0.25">
      <c r="A628" s="156">
        <v>852</v>
      </c>
      <c r="B628" s="152" t="s">
        <v>362</v>
      </c>
      <c r="C628" s="155" t="s">
        <v>412</v>
      </c>
    </row>
    <row r="629" spans="1:3" x14ac:dyDescent="0.25">
      <c r="A629" s="156">
        <v>853</v>
      </c>
      <c r="B629" s="152" t="s">
        <v>362</v>
      </c>
      <c r="C629" s="155" t="s">
        <v>412</v>
      </c>
    </row>
    <row r="630" spans="1:3" x14ac:dyDescent="0.25">
      <c r="A630" s="156">
        <v>854</v>
      </c>
      <c r="B630" s="152" t="s">
        <v>362</v>
      </c>
      <c r="C630" s="155" t="s">
        <v>412</v>
      </c>
    </row>
    <row r="631" spans="1:3" x14ac:dyDescent="0.25">
      <c r="A631" s="156">
        <v>855</v>
      </c>
      <c r="B631" s="152" t="s">
        <v>362</v>
      </c>
      <c r="C631" s="155" t="s">
        <v>412</v>
      </c>
    </row>
    <row r="632" spans="1:3" x14ac:dyDescent="0.25">
      <c r="A632" s="156">
        <v>856</v>
      </c>
      <c r="B632" s="152" t="s">
        <v>362</v>
      </c>
      <c r="C632" s="155" t="s">
        <v>412</v>
      </c>
    </row>
    <row r="633" spans="1:3" x14ac:dyDescent="0.25">
      <c r="A633" s="156">
        <v>857</v>
      </c>
      <c r="B633" s="152" t="s">
        <v>362</v>
      </c>
      <c r="C633" s="155" t="s">
        <v>412</v>
      </c>
    </row>
    <row r="634" spans="1:3" x14ac:dyDescent="0.25">
      <c r="A634" s="156">
        <v>858</v>
      </c>
      <c r="B634" s="152" t="s">
        <v>362</v>
      </c>
      <c r="C634" s="155" t="s">
        <v>412</v>
      </c>
    </row>
    <row r="635" spans="1:3" x14ac:dyDescent="0.25">
      <c r="A635" s="156">
        <v>859</v>
      </c>
      <c r="B635" s="152" t="s">
        <v>362</v>
      </c>
      <c r="C635" s="155" t="s">
        <v>412</v>
      </c>
    </row>
    <row r="636" spans="1:3" x14ac:dyDescent="0.25">
      <c r="A636" s="156">
        <v>860</v>
      </c>
      <c r="B636" s="152" t="s">
        <v>362</v>
      </c>
      <c r="C636" s="155" t="s">
        <v>412</v>
      </c>
    </row>
    <row r="637" spans="1:3" x14ac:dyDescent="0.25">
      <c r="A637" s="156">
        <v>861</v>
      </c>
      <c r="B637" s="152" t="s">
        <v>362</v>
      </c>
      <c r="C637" s="155" t="s">
        <v>412</v>
      </c>
    </row>
    <row r="638" spans="1:3" x14ac:dyDescent="0.25">
      <c r="A638" s="156">
        <v>862</v>
      </c>
      <c r="B638" s="152" t="s">
        <v>362</v>
      </c>
      <c r="C638" s="155" t="s">
        <v>412</v>
      </c>
    </row>
    <row r="639" spans="1:3" x14ac:dyDescent="0.25">
      <c r="A639" s="156">
        <v>863</v>
      </c>
      <c r="B639" s="152" t="s">
        <v>362</v>
      </c>
      <c r="C639" s="155" t="s">
        <v>412</v>
      </c>
    </row>
    <row r="640" spans="1:3" x14ac:dyDescent="0.25">
      <c r="A640" s="156">
        <v>864</v>
      </c>
      <c r="B640" s="152" t="s">
        <v>362</v>
      </c>
      <c r="C640" s="155" t="s">
        <v>412</v>
      </c>
    </row>
    <row r="641" spans="1:3" x14ac:dyDescent="0.25">
      <c r="A641" s="156">
        <v>865</v>
      </c>
      <c r="B641" s="152" t="s">
        <v>362</v>
      </c>
      <c r="C641" s="155" t="s">
        <v>412</v>
      </c>
    </row>
    <row r="642" spans="1:3" x14ac:dyDescent="0.25">
      <c r="A642" s="156">
        <v>866</v>
      </c>
      <c r="B642" s="152" t="s">
        <v>363</v>
      </c>
      <c r="C642" s="155" t="s">
        <v>413</v>
      </c>
    </row>
    <row r="643" spans="1:3" x14ac:dyDescent="0.25">
      <c r="A643" s="156">
        <v>867</v>
      </c>
      <c r="B643" s="152" t="s">
        <v>362</v>
      </c>
      <c r="C643" s="155" t="s">
        <v>412</v>
      </c>
    </row>
    <row r="644" spans="1:3" x14ac:dyDescent="0.25">
      <c r="A644" s="156">
        <v>868</v>
      </c>
      <c r="B644" s="152" t="s">
        <v>363</v>
      </c>
      <c r="C644" s="155" t="s">
        <v>413</v>
      </c>
    </row>
    <row r="645" spans="1:3" x14ac:dyDescent="0.25">
      <c r="A645" s="156">
        <v>869</v>
      </c>
      <c r="B645" s="152" t="s">
        <v>362</v>
      </c>
      <c r="C645" s="155" t="s">
        <v>412</v>
      </c>
    </row>
    <row r="646" spans="1:3" x14ac:dyDescent="0.25">
      <c r="A646" s="156">
        <v>870</v>
      </c>
      <c r="B646" s="152" t="s">
        <v>363</v>
      </c>
      <c r="C646" s="155" t="s">
        <v>413</v>
      </c>
    </row>
    <row r="647" spans="1:3" x14ac:dyDescent="0.25">
      <c r="A647" s="156">
        <v>871</v>
      </c>
      <c r="B647" s="152" t="s">
        <v>362</v>
      </c>
      <c r="C647" s="155" t="s">
        <v>412</v>
      </c>
    </row>
    <row r="648" spans="1:3" x14ac:dyDescent="0.25">
      <c r="A648" s="156">
        <v>872</v>
      </c>
      <c r="B648" s="152" t="s">
        <v>363</v>
      </c>
      <c r="C648" s="155" t="s">
        <v>413</v>
      </c>
    </row>
    <row r="649" spans="1:3" x14ac:dyDescent="0.25">
      <c r="A649" s="156">
        <v>873</v>
      </c>
      <c r="B649" s="152" t="s">
        <v>362</v>
      </c>
      <c r="C649" s="155" t="s">
        <v>412</v>
      </c>
    </row>
    <row r="650" spans="1:3" x14ac:dyDescent="0.25">
      <c r="A650" s="156">
        <v>874</v>
      </c>
      <c r="B650" s="152" t="s">
        <v>363</v>
      </c>
      <c r="C650" s="155" t="s">
        <v>413</v>
      </c>
    </row>
    <row r="651" spans="1:3" x14ac:dyDescent="0.25">
      <c r="A651" s="156">
        <v>875</v>
      </c>
      <c r="B651" s="152" t="s">
        <v>362</v>
      </c>
      <c r="C651" s="155" t="s">
        <v>412</v>
      </c>
    </row>
    <row r="652" spans="1:3" x14ac:dyDescent="0.25">
      <c r="A652" s="156">
        <v>876</v>
      </c>
      <c r="B652" s="152" t="s">
        <v>363</v>
      </c>
      <c r="C652" s="155" t="s">
        <v>413</v>
      </c>
    </row>
    <row r="653" spans="1:3" x14ac:dyDescent="0.25">
      <c r="A653" s="156">
        <v>877</v>
      </c>
      <c r="B653" s="152" t="s">
        <v>362</v>
      </c>
      <c r="C653" s="155" t="s">
        <v>412</v>
      </c>
    </row>
    <row r="654" spans="1:3" x14ac:dyDescent="0.25">
      <c r="A654" s="156">
        <v>878</v>
      </c>
      <c r="B654" s="152" t="s">
        <v>363</v>
      </c>
      <c r="C654" s="155" t="s">
        <v>413</v>
      </c>
    </row>
    <row r="655" spans="1:3" x14ac:dyDescent="0.25">
      <c r="A655" s="156">
        <v>879</v>
      </c>
      <c r="B655" s="152" t="s">
        <v>362</v>
      </c>
      <c r="C655" s="155" t="s">
        <v>412</v>
      </c>
    </row>
    <row r="656" spans="1:3" x14ac:dyDescent="0.25">
      <c r="A656" s="156">
        <v>880</v>
      </c>
      <c r="B656" s="152" t="s">
        <v>363</v>
      </c>
      <c r="C656" s="155" t="s">
        <v>413</v>
      </c>
    </row>
    <row r="657" spans="1:3" x14ac:dyDescent="0.25">
      <c r="A657" s="156">
        <v>881</v>
      </c>
      <c r="B657" s="152" t="s">
        <v>362</v>
      </c>
      <c r="C657" s="155" t="s">
        <v>412</v>
      </c>
    </row>
    <row r="658" spans="1:3" x14ac:dyDescent="0.25">
      <c r="A658" s="156">
        <v>882</v>
      </c>
      <c r="B658" s="152" t="s">
        <v>363</v>
      </c>
      <c r="C658" s="155" t="s">
        <v>413</v>
      </c>
    </row>
    <row r="659" spans="1:3" x14ac:dyDescent="0.25">
      <c r="A659" s="156">
        <v>883</v>
      </c>
      <c r="B659" s="152" t="s">
        <v>362</v>
      </c>
      <c r="C659" s="155" t="s">
        <v>412</v>
      </c>
    </row>
    <row r="660" spans="1:3" x14ac:dyDescent="0.25">
      <c r="A660" s="156">
        <v>884</v>
      </c>
      <c r="B660" s="152" t="s">
        <v>363</v>
      </c>
      <c r="C660" s="155" t="s">
        <v>413</v>
      </c>
    </row>
    <row r="661" spans="1:3" x14ac:dyDescent="0.25">
      <c r="A661" s="156">
        <v>885</v>
      </c>
      <c r="B661" s="152" t="s">
        <v>362</v>
      </c>
      <c r="C661" s="155" t="s">
        <v>412</v>
      </c>
    </row>
    <row r="662" spans="1:3" x14ac:dyDescent="0.25">
      <c r="A662" s="156">
        <v>886</v>
      </c>
      <c r="B662" s="152" t="s">
        <v>363</v>
      </c>
      <c r="C662" s="155" t="s">
        <v>413</v>
      </c>
    </row>
    <row r="663" spans="1:3" x14ac:dyDescent="0.25">
      <c r="A663" s="156">
        <v>887</v>
      </c>
      <c r="B663" s="152" t="s">
        <v>362</v>
      </c>
      <c r="C663" s="155" t="s">
        <v>412</v>
      </c>
    </row>
    <row r="664" spans="1:3" x14ac:dyDescent="0.25">
      <c r="A664" s="156">
        <v>888</v>
      </c>
      <c r="B664" s="152" t="s">
        <v>363</v>
      </c>
      <c r="C664" s="155" t="s">
        <v>413</v>
      </c>
    </row>
    <row r="665" spans="1:3" x14ac:dyDescent="0.25">
      <c r="A665" s="156">
        <v>889</v>
      </c>
      <c r="B665" s="152" t="s">
        <v>362</v>
      </c>
      <c r="C665" s="155" t="s">
        <v>412</v>
      </c>
    </row>
    <row r="666" spans="1:3" x14ac:dyDescent="0.25">
      <c r="A666" s="156">
        <v>890</v>
      </c>
      <c r="B666" s="152" t="s">
        <v>363</v>
      </c>
      <c r="C666" s="155" t="s">
        <v>413</v>
      </c>
    </row>
    <row r="667" spans="1:3" x14ac:dyDescent="0.25">
      <c r="A667" s="156">
        <v>891</v>
      </c>
      <c r="B667" s="152" t="s">
        <v>363</v>
      </c>
      <c r="C667" s="155" t="s">
        <v>413</v>
      </c>
    </row>
    <row r="668" spans="1:3" x14ac:dyDescent="0.25">
      <c r="A668" s="156">
        <v>892</v>
      </c>
      <c r="B668" s="152" t="s">
        <v>363</v>
      </c>
      <c r="C668" s="155" t="s">
        <v>413</v>
      </c>
    </row>
    <row r="669" spans="1:3" x14ac:dyDescent="0.25">
      <c r="A669" s="156">
        <v>893</v>
      </c>
      <c r="B669" s="152" t="s">
        <v>363</v>
      </c>
      <c r="C669" s="155" t="s">
        <v>413</v>
      </c>
    </row>
    <row r="670" spans="1:3" x14ac:dyDescent="0.25">
      <c r="A670" s="156">
        <v>894</v>
      </c>
      <c r="B670" s="152" t="s">
        <v>321</v>
      </c>
      <c r="C670" s="155" t="s">
        <v>413</v>
      </c>
    </row>
    <row r="671" spans="1:3" x14ac:dyDescent="0.25">
      <c r="A671" s="156">
        <v>895</v>
      </c>
      <c r="B671" s="152" t="s">
        <v>321</v>
      </c>
      <c r="C671" s="155" t="s">
        <v>413</v>
      </c>
    </row>
    <row r="672" spans="1:3" x14ac:dyDescent="0.25">
      <c r="A672" s="156">
        <v>896</v>
      </c>
      <c r="B672" s="152" t="s">
        <v>321</v>
      </c>
      <c r="C672" s="155" t="s">
        <v>413</v>
      </c>
    </row>
    <row r="673" spans="1:3" x14ac:dyDescent="0.25">
      <c r="A673" s="156">
        <v>897</v>
      </c>
      <c r="B673" s="152" t="s">
        <v>363</v>
      </c>
      <c r="C673" s="155" t="s">
        <v>413</v>
      </c>
    </row>
    <row r="674" spans="1:3" x14ac:dyDescent="0.25">
      <c r="A674" s="156">
        <v>898</v>
      </c>
      <c r="B674" s="152" t="s">
        <v>363</v>
      </c>
      <c r="C674" s="155" t="s">
        <v>413</v>
      </c>
    </row>
    <row r="675" spans="1:3" x14ac:dyDescent="0.25">
      <c r="A675" s="156">
        <v>899</v>
      </c>
      <c r="B675" s="152" t="s">
        <v>364</v>
      </c>
      <c r="C675" s="155" t="s">
        <v>413</v>
      </c>
    </row>
    <row r="676" spans="1:3" x14ac:dyDescent="0.25">
      <c r="A676" s="156">
        <v>900</v>
      </c>
      <c r="B676" s="152" t="s">
        <v>364</v>
      </c>
      <c r="C676" s="155" t="s">
        <v>413</v>
      </c>
    </row>
    <row r="677" spans="1:3" x14ac:dyDescent="0.25">
      <c r="A677" s="156">
        <v>901</v>
      </c>
      <c r="B677" s="152" t="s">
        <v>364</v>
      </c>
      <c r="C677" s="155" t="s">
        <v>413</v>
      </c>
    </row>
    <row r="678" spans="1:3" x14ac:dyDescent="0.25">
      <c r="A678" s="156">
        <v>902</v>
      </c>
      <c r="B678" s="152" t="s">
        <v>364</v>
      </c>
      <c r="C678" s="155" t="s">
        <v>413</v>
      </c>
    </row>
    <row r="679" spans="1:3" x14ac:dyDescent="0.25">
      <c r="A679" s="156">
        <v>903</v>
      </c>
      <c r="B679" s="152" t="s">
        <v>364</v>
      </c>
      <c r="C679" s="155" t="s">
        <v>413</v>
      </c>
    </row>
    <row r="680" spans="1:3" x14ac:dyDescent="0.25">
      <c r="A680" s="156">
        <v>904</v>
      </c>
      <c r="B680" s="152" t="s">
        <v>365</v>
      </c>
      <c r="C680" s="155" t="s">
        <v>413</v>
      </c>
    </row>
    <row r="681" spans="1:3" x14ac:dyDescent="0.25">
      <c r="A681" s="156">
        <v>905</v>
      </c>
      <c r="B681" s="152" t="s">
        <v>365</v>
      </c>
      <c r="C681" s="155" t="s">
        <v>413</v>
      </c>
    </row>
    <row r="682" spans="1:3" x14ac:dyDescent="0.25">
      <c r="A682" s="156">
        <v>906</v>
      </c>
      <c r="B682" s="152" t="s">
        <v>365</v>
      </c>
      <c r="C682" s="155" t="s">
        <v>413</v>
      </c>
    </row>
    <row r="683" spans="1:3" x14ac:dyDescent="0.25">
      <c r="A683" s="156">
        <v>907</v>
      </c>
      <c r="B683" s="152" t="s">
        <v>366</v>
      </c>
      <c r="C683" s="155" t="s">
        <v>413</v>
      </c>
    </row>
    <row r="684" spans="1:3" x14ac:dyDescent="0.25">
      <c r="A684" s="156">
        <v>908</v>
      </c>
      <c r="B684" s="152" t="s">
        <v>366</v>
      </c>
      <c r="C684" s="155" t="s">
        <v>413</v>
      </c>
    </row>
    <row r="685" spans="1:3" x14ac:dyDescent="0.25">
      <c r="A685" s="156">
        <v>909</v>
      </c>
      <c r="B685" s="152" t="s">
        <v>366</v>
      </c>
      <c r="C685" s="155" t="s">
        <v>413</v>
      </c>
    </row>
    <row r="686" spans="1:3" x14ac:dyDescent="0.25">
      <c r="A686" s="156">
        <v>910</v>
      </c>
      <c r="B686" s="152" t="s">
        <v>366</v>
      </c>
      <c r="C686" s="155" t="s">
        <v>413</v>
      </c>
    </row>
    <row r="687" spans="1:3" x14ac:dyDescent="0.25">
      <c r="A687" s="156">
        <v>911</v>
      </c>
      <c r="B687" s="152" t="s">
        <v>366</v>
      </c>
      <c r="C687" s="155" t="s">
        <v>413</v>
      </c>
    </row>
    <row r="688" spans="1:3" x14ac:dyDescent="0.25">
      <c r="A688" s="156">
        <v>912</v>
      </c>
      <c r="B688" s="152" t="s">
        <v>366</v>
      </c>
      <c r="C688" s="155" t="s">
        <v>413</v>
      </c>
    </row>
    <row r="689" spans="1:3" x14ac:dyDescent="0.25">
      <c r="A689" s="156">
        <v>913</v>
      </c>
      <c r="B689" s="152" t="s">
        <v>366</v>
      </c>
      <c r="C689" s="155" t="s">
        <v>413</v>
      </c>
    </row>
    <row r="690" spans="1:3" x14ac:dyDescent="0.25">
      <c r="A690" s="156">
        <v>914</v>
      </c>
      <c r="B690" s="152" t="s">
        <v>367</v>
      </c>
      <c r="C690" s="155" t="s">
        <v>412</v>
      </c>
    </row>
    <row r="691" spans="1:3" x14ac:dyDescent="0.25">
      <c r="A691" s="156">
        <v>915</v>
      </c>
      <c r="B691" s="152" t="s">
        <v>321</v>
      </c>
      <c r="C691" s="155" t="s">
        <v>412</v>
      </c>
    </row>
    <row r="692" spans="1:3" x14ac:dyDescent="0.25">
      <c r="A692" s="156">
        <v>916</v>
      </c>
      <c r="B692" s="152" t="s">
        <v>321</v>
      </c>
      <c r="C692" s="155" t="s">
        <v>412</v>
      </c>
    </row>
    <row r="693" spans="1:3" x14ac:dyDescent="0.25">
      <c r="A693" s="156">
        <v>917</v>
      </c>
      <c r="B693" s="152" t="s">
        <v>321</v>
      </c>
      <c r="C693" s="155" t="s">
        <v>412</v>
      </c>
    </row>
    <row r="694" spans="1:3" x14ac:dyDescent="0.25">
      <c r="A694" s="156">
        <v>918</v>
      </c>
      <c r="B694" s="152" t="s">
        <v>257</v>
      </c>
      <c r="C694" s="155" t="s">
        <v>412</v>
      </c>
    </row>
    <row r="695" spans="1:3" x14ac:dyDescent="0.25">
      <c r="A695" s="156">
        <v>919</v>
      </c>
      <c r="B695" s="152" t="s">
        <v>368</v>
      </c>
      <c r="C695" s="155" t="s">
        <v>412</v>
      </c>
    </row>
    <row r="696" spans="1:3" x14ac:dyDescent="0.25">
      <c r="A696" s="156">
        <v>920</v>
      </c>
      <c r="B696" s="152" t="s">
        <v>368</v>
      </c>
      <c r="C696" s="155" t="s">
        <v>412</v>
      </c>
    </row>
    <row r="697" spans="1:3" x14ac:dyDescent="0.25">
      <c r="A697" s="156">
        <v>922</v>
      </c>
      <c r="B697" s="152" t="s">
        <v>280</v>
      </c>
      <c r="C697" s="155" t="s">
        <v>412</v>
      </c>
    </row>
    <row r="698" spans="1:3" x14ac:dyDescent="0.25">
      <c r="A698" s="156">
        <v>923</v>
      </c>
      <c r="B698" s="152" t="s">
        <v>280</v>
      </c>
      <c r="C698" s="155" t="s">
        <v>412</v>
      </c>
    </row>
    <row r="699" spans="1:3" x14ac:dyDescent="0.25">
      <c r="A699" s="156">
        <v>924</v>
      </c>
      <c r="B699" s="152" t="s">
        <v>280</v>
      </c>
      <c r="C699" s="155" t="s">
        <v>412</v>
      </c>
    </row>
    <row r="700" spans="1:3" x14ac:dyDescent="0.25">
      <c r="A700" s="156">
        <v>925</v>
      </c>
      <c r="B700" s="152" t="s">
        <v>369</v>
      </c>
      <c r="C700" s="155" t="s">
        <v>408</v>
      </c>
    </row>
    <row r="701" spans="1:3" x14ac:dyDescent="0.25">
      <c r="A701" s="156">
        <v>926</v>
      </c>
      <c r="B701" s="152" t="s">
        <v>310</v>
      </c>
      <c r="C701" s="155" t="s">
        <v>408</v>
      </c>
    </row>
    <row r="702" spans="1:3" x14ac:dyDescent="0.25">
      <c r="A702" s="156">
        <v>927</v>
      </c>
      <c r="B702" s="152" t="s">
        <v>312</v>
      </c>
      <c r="C702" s="155" t="s">
        <v>408</v>
      </c>
    </row>
    <row r="703" spans="1:3" x14ac:dyDescent="0.25">
      <c r="A703" s="156">
        <v>928</v>
      </c>
      <c r="B703" s="152" t="s">
        <v>311</v>
      </c>
      <c r="C703" s="155" t="s">
        <v>408</v>
      </c>
    </row>
    <row r="704" spans="1:3" x14ac:dyDescent="0.25">
      <c r="A704" s="156">
        <v>929</v>
      </c>
      <c r="B704" s="152" t="s">
        <v>364</v>
      </c>
      <c r="C704" s="155" t="s">
        <v>413</v>
      </c>
    </row>
    <row r="705" spans="1:3" x14ac:dyDescent="0.25">
      <c r="A705" s="156">
        <v>930</v>
      </c>
      <c r="B705" s="152" t="s">
        <v>364</v>
      </c>
      <c r="C705" s="155" t="s">
        <v>413</v>
      </c>
    </row>
    <row r="706" spans="1:3" x14ac:dyDescent="0.25">
      <c r="A706" s="156">
        <v>931</v>
      </c>
      <c r="B706" s="152" t="s">
        <v>364</v>
      </c>
      <c r="C706" s="155" t="s">
        <v>413</v>
      </c>
    </row>
    <row r="707" spans="1:3" x14ac:dyDescent="0.25">
      <c r="A707" s="156">
        <v>932</v>
      </c>
      <c r="B707" s="152" t="s">
        <v>370</v>
      </c>
      <c r="C707" s="155" t="s">
        <v>412</v>
      </c>
    </row>
    <row r="708" spans="1:3" x14ac:dyDescent="0.25">
      <c r="A708" s="156">
        <v>933</v>
      </c>
      <c r="B708" s="152" t="s">
        <v>362</v>
      </c>
      <c r="C708" s="155" t="s">
        <v>412</v>
      </c>
    </row>
    <row r="709" spans="1:3" x14ac:dyDescent="0.25">
      <c r="A709" s="156">
        <v>934</v>
      </c>
      <c r="B709" s="152" t="s">
        <v>363</v>
      </c>
      <c r="C709" s="155" t="s">
        <v>413</v>
      </c>
    </row>
    <row r="710" spans="1:3" x14ac:dyDescent="0.25">
      <c r="A710" s="156">
        <v>935</v>
      </c>
      <c r="B710" s="152" t="s">
        <v>371</v>
      </c>
      <c r="C710" s="155" t="s">
        <v>412</v>
      </c>
    </row>
    <row r="711" spans="1:3" x14ac:dyDescent="0.25">
      <c r="A711" s="156">
        <v>936</v>
      </c>
      <c r="B711" s="152" t="s">
        <v>371</v>
      </c>
      <c r="C711" s="155" t="s">
        <v>412</v>
      </c>
    </row>
    <row r="712" spans="1:3" x14ac:dyDescent="0.25">
      <c r="A712" s="156">
        <v>937</v>
      </c>
      <c r="B712" s="152" t="s">
        <v>371</v>
      </c>
      <c r="C712" s="155" t="s">
        <v>412</v>
      </c>
    </row>
    <row r="713" spans="1:3" x14ac:dyDescent="0.25">
      <c r="A713" s="156">
        <v>938</v>
      </c>
      <c r="B713" s="152" t="s">
        <v>371</v>
      </c>
      <c r="C713" s="155" t="s">
        <v>412</v>
      </c>
    </row>
    <row r="714" spans="1:3" x14ac:dyDescent="0.25">
      <c r="A714" s="156">
        <v>939</v>
      </c>
      <c r="B714" s="152" t="s">
        <v>371</v>
      </c>
      <c r="C714" s="155" t="s">
        <v>412</v>
      </c>
    </row>
    <row r="715" spans="1:3" x14ac:dyDescent="0.25">
      <c r="A715" s="156">
        <v>940</v>
      </c>
      <c r="B715" s="152" t="s">
        <v>372</v>
      </c>
      <c r="C715" s="155" t="s">
        <v>409</v>
      </c>
    </row>
    <row r="716" spans="1:3" x14ac:dyDescent="0.25">
      <c r="A716" s="156">
        <v>941</v>
      </c>
      <c r="B716" s="152" t="s">
        <v>373</v>
      </c>
      <c r="C716" s="155" t="s">
        <v>409</v>
      </c>
    </row>
    <row r="717" spans="1:3" x14ac:dyDescent="0.25">
      <c r="A717" s="156">
        <v>942</v>
      </c>
      <c r="B717" s="152" t="s">
        <v>226</v>
      </c>
      <c r="C717" s="155" t="s">
        <v>412</v>
      </c>
    </row>
    <row r="718" spans="1:3" x14ac:dyDescent="0.25">
      <c r="A718" s="156">
        <v>943</v>
      </c>
      <c r="B718" s="152" t="s">
        <v>217</v>
      </c>
      <c r="C718" s="155" t="s">
        <v>412</v>
      </c>
    </row>
    <row r="719" spans="1:3" x14ac:dyDescent="0.25">
      <c r="A719" s="156">
        <v>944</v>
      </c>
      <c r="B719" s="152" t="s">
        <v>217</v>
      </c>
      <c r="C719" s="155" t="s">
        <v>412</v>
      </c>
    </row>
    <row r="720" spans="1:3" x14ac:dyDescent="0.25">
      <c r="A720" s="156">
        <v>945</v>
      </c>
      <c r="B720" s="152" t="s">
        <v>217</v>
      </c>
      <c r="C720" s="155" t="s">
        <v>412</v>
      </c>
    </row>
    <row r="721" spans="1:3" x14ac:dyDescent="0.25">
      <c r="A721" s="156">
        <v>946</v>
      </c>
      <c r="B721" s="152" t="s">
        <v>217</v>
      </c>
      <c r="C721" s="155" t="s">
        <v>412</v>
      </c>
    </row>
    <row r="722" spans="1:3" x14ac:dyDescent="0.25">
      <c r="A722" s="156">
        <v>947</v>
      </c>
      <c r="B722" s="152" t="s">
        <v>374</v>
      </c>
      <c r="C722" s="155" t="s">
        <v>412</v>
      </c>
    </row>
    <row r="723" spans="1:3" x14ac:dyDescent="0.25">
      <c r="A723" s="156">
        <v>948</v>
      </c>
      <c r="B723" s="152" t="s">
        <v>375</v>
      </c>
      <c r="C723" s="155" t="s">
        <v>412</v>
      </c>
    </row>
    <row r="724" spans="1:3" x14ac:dyDescent="0.25">
      <c r="A724" s="156">
        <v>949</v>
      </c>
      <c r="B724" s="152" t="s">
        <v>376</v>
      </c>
      <c r="C724" s="155" t="s">
        <v>412</v>
      </c>
    </row>
    <row r="725" spans="1:3" x14ac:dyDescent="0.25">
      <c r="A725" s="156">
        <v>950</v>
      </c>
      <c r="B725" s="152" t="s">
        <v>377</v>
      </c>
      <c r="C725" s="155" t="s">
        <v>413</v>
      </c>
    </row>
    <row r="726" spans="1:3" x14ac:dyDescent="0.25">
      <c r="A726" s="156">
        <v>951</v>
      </c>
      <c r="B726" s="152" t="s">
        <v>378</v>
      </c>
      <c r="C726" s="155" t="s">
        <v>413</v>
      </c>
    </row>
    <row r="727" spans="1:3" x14ac:dyDescent="0.25">
      <c r="A727" s="156">
        <v>952</v>
      </c>
      <c r="B727" s="152" t="s">
        <v>379</v>
      </c>
      <c r="C727" s="155" t="s">
        <v>412</v>
      </c>
    </row>
    <row r="728" spans="1:3" x14ac:dyDescent="0.25">
      <c r="A728" s="156">
        <v>953</v>
      </c>
      <c r="B728" s="152" t="s">
        <v>380</v>
      </c>
      <c r="C728" s="155" t="s">
        <v>412</v>
      </c>
    </row>
    <row r="729" spans="1:3" x14ac:dyDescent="0.25">
      <c r="A729" s="156">
        <v>954</v>
      </c>
      <c r="B729" s="152" t="s">
        <v>381</v>
      </c>
      <c r="C729" s="155" t="s">
        <v>412</v>
      </c>
    </row>
    <row r="730" spans="1:3" x14ac:dyDescent="0.25">
      <c r="A730" s="156">
        <v>955</v>
      </c>
      <c r="B730" s="152" t="s">
        <v>382</v>
      </c>
      <c r="C730" s="155" t="s">
        <v>412</v>
      </c>
    </row>
    <row r="731" spans="1:3" x14ac:dyDescent="0.25">
      <c r="A731" s="156">
        <v>956</v>
      </c>
      <c r="B731" s="152" t="s">
        <v>383</v>
      </c>
      <c r="C731" s="155" t="s">
        <v>412</v>
      </c>
    </row>
    <row r="732" spans="1:3" x14ac:dyDescent="0.25">
      <c r="A732" s="156">
        <v>957</v>
      </c>
      <c r="B732" s="152" t="s">
        <v>384</v>
      </c>
      <c r="C732" s="155" t="s">
        <v>412</v>
      </c>
    </row>
    <row r="733" spans="1:3" x14ac:dyDescent="0.25">
      <c r="A733" s="156">
        <v>958</v>
      </c>
      <c r="B733" s="152" t="s">
        <v>385</v>
      </c>
      <c r="C733" s="155" t="s">
        <v>412</v>
      </c>
    </row>
    <row r="734" spans="1:3" x14ac:dyDescent="0.25">
      <c r="A734" s="156">
        <v>959</v>
      </c>
      <c r="B734" s="152" t="s">
        <v>386</v>
      </c>
      <c r="C734" s="155" t="s">
        <v>412</v>
      </c>
    </row>
    <row r="735" spans="1:3" x14ac:dyDescent="0.25">
      <c r="A735" s="156">
        <v>960</v>
      </c>
      <c r="B735" s="152" t="s">
        <v>387</v>
      </c>
      <c r="C735" s="155" t="s">
        <v>412</v>
      </c>
    </row>
    <row r="736" spans="1:3" x14ac:dyDescent="0.25">
      <c r="A736" s="156">
        <v>961</v>
      </c>
      <c r="B736" s="152" t="s">
        <v>388</v>
      </c>
      <c r="C736" s="155" t="s">
        <v>412</v>
      </c>
    </row>
    <row r="737" spans="1:3" x14ac:dyDescent="0.25">
      <c r="A737" s="156">
        <v>962</v>
      </c>
      <c r="B737" s="152" t="s">
        <v>389</v>
      </c>
      <c r="C737" s="155" t="s">
        <v>412</v>
      </c>
    </row>
    <row r="738" spans="1:3" x14ac:dyDescent="0.25">
      <c r="A738" s="156">
        <v>963</v>
      </c>
      <c r="B738" s="152" t="s">
        <v>390</v>
      </c>
      <c r="C738" s="155" t="s">
        <v>412</v>
      </c>
    </row>
    <row r="739" spans="1:3" x14ac:dyDescent="0.25">
      <c r="A739" s="156">
        <v>964</v>
      </c>
      <c r="B739" s="152" t="s">
        <v>391</v>
      </c>
      <c r="C739" s="155" t="s">
        <v>412</v>
      </c>
    </row>
    <row r="740" spans="1:3" x14ac:dyDescent="0.25">
      <c r="A740" s="156">
        <v>965</v>
      </c>
      <c r="B740" s="152" t="s">
        <v>392</v>
      </c>
      <c r="C740" s="155" t="s">
        <v>412</v>
      </c>
    </row>
    <row r="741" spans="1:3" x14ac:dyDescent="0.25">
      <c r="A741" s="156">
        <v>966</v>
      </c>
      <c r="B741" s="152" t="s">
        <v>237</v>
      </c>
      <c r="C741" s="155" t="s">
        <v>413</v>
      </c>
    </row>
    <row r="742" spans="1:3" x14ac:dyDescent="0.25">
      <c r="A742" s="156">
        <v>967</v>
      </c>
      <c r="B742" s="152" t="s">
        <v>249</v>
      </c>
      <c r="C742" s="155" t="s">
        <v>412</v>
      </c>
    </row>
    <row r="743" spans="1:3" x14ac:dyDescent="0.25">
      <c r="A743" s="156">
        <v>968</v>
      </c>
      <c r="B743" s="152" t="s">
        <v>249</v>
      </c>
      <c r="C743" s="155" t="s">
        <v>412</v>
      </c>
    </row>
    <row r="744" spans="1:3" x14ac:dyDescent="0.25">
      <c r="A744" s="156">
        <v>969</v>
      </c>
      <c r="B744" s="152" t="s">
        <v>392</v>
      </c>
      <c r="C744" s="155" t="s">
        <v>412</v>
      </c>
    </row>
    <row r="745" spans="1:3" x14ac:dyDescent="0.25">
      <c r="A745" s="156">
        <v>970</v>
      </c>
      <c r="B745" s="152" t="s">
        <v>205</v>
      </c>
      <c r="C745" s="155" t="s">
        <v>412</v>
      </c>
    </row>
    <row r="746" spans="1:3" x14ac:dyDescent="0.25">
      <c r="A746" s="156">
        <v>971</v>
      </c>
      <c r="B746" s="152" t="s">
        <v>393</v>
      </c>
      <c r="C746" s="155" t="s">
        <v>412</v>
      </c>
    </row>
    <row r="747" spans="1:3" x14ac:dyDescent="0.25">
      <c r="A747" s="156">
        <v>972</v>
      </c>
      <c r="B747" s="152" t="s">
        <v>394</v>
      </c>
      <c r="C747" s="155" t="s">
        <v>412</v>
      </c>
    </row>
    <row r="748" spans="1:3" x14ac:dyDescent="0.25">
      <c r="A748" s="156">
        <v>973</v>
      </c>
      <c r="B748" s="152" t="s">
        <v>247</v>
      </c>
      <c r="C748" s="155" t="s">
        <v>412</v>
      </c>
    </row>
    <row r="749" spans="1:3" x14ac:dyDescent="0.25">
      <c r="A749" s="156">
        <v>974</v>
      </c>
      <c r="B749" s="152" t="s">
        <v>273</v>
      </c>
      <c r="C749" s="155" t="s">
        <v>412</v>
      </c>
    </row>
    <row r="750" spans="1:3" x14ac:dyDescent="0.25">
      <c r="A750" s="156">
        <v>975</v>
      </c>
      <c r="B750" s="152" t="s">
        <v>395</v>
      </c>
      <c r="C750" s="155" t="s">
        <v>412</v>
      </c>
    </row>
    <row r="751" spans="1:3" x14ac:dyDescent="0.25">
      <c r="A751" s="156">
        <v>976</v>
      </c>
      <c r="B751" s="152" t="s">
        <v>396</v>
      </c>
      <c r="C751" s="155" t="s">
        <v>412</v>
      </c>
    </row>
    <row r="752" spans="1:3" x14ac:dyDescent="0.25">
      <c r="A752" s="156">
        <v>978</v>
      </c>
      <c r="B752" s="152" t="s">
        <v>231</v>
      </c>
      <c r="C752" s="155" t="s">
        <v>413</v>
      </c>
    </row>
    <row r="753" spans="1:3" x14ac:dyDescent="0.25">
      <c r="A753" s="156">
        <v>979</v>
      </c>
      <c r="B753" s="152" t="s">
        <v>270</v>
      </c>
      <c r="C753" s="155" t="s">
        <v>413</v>
      </c>
    </row>
    <row r="754" spans="1:3" x14ac:dyDescent="0.25">
      <c r="A754" s="156">
        <v>980</v>
      </c>
      <c r="B754" s="152" t="s">
        <v>397</v>
      </c>
      <c r="C754" s="155" t="s">
        <v>412</v>
      </c>
    </row>
    <row r="755" spans="1:3" x14ac:dyDescent="0.25">
      <c r="A755" s="156">
        <v>981</v>
      </c>
      <c r="B755" s="152" t="s">
        <v>398</v>
      </c>
      <c r="C755" s="155" t="s">
        <v>413</v>
      </c>
    </row>
    <row r="756" spans="1:3" x14ac:dyDescent="0.25">
      <c r="A756" s="156">
        <v>982</v>
      </c>
      <c r="B756" s="152" t="s">
        <v>399</v>
      </c>
      <c r="C756" s="155" t="s">
        <v>412</v>
      </c>
    </row>
    <row r="757" spans="1:3" x14ac:dyDescent="0.25">
      <c r="A757" s="156">
        <v>983</v>
      </c>
      <c r="B757" s="152" t="s">
        <v>400</v>
      </c>
      <c r="C757" s="155" t="s">
        <v>412</v>
      </c>
    </row>
    <row r="758" spans="1:3" x14ac:dyDescent="0.25">
      <c r="A758" s="156">
        <v>984</v>
      </c>
      <c r="B758" s="152" t="s">
        <v>401</v>
      </c>
      <c r="C758" s="155" t="s">
        <v>412</v>
      </c>
    </row>
    <row r="759" spans="1:3" x14ac:dyDescent="0.25">
      <c r="A759" s="156">
        <v>985</v>
      </c>
      <c r="B759" s="152" t="s">
        <v>402</v>
      </c>
      <c r="C759" s="155" t="s">
        <v>412</v>
      </c>
    </row>
    <row r="760" spans="1:3" x14ac:dyDescent="0.25">
      <c r="A760" s="156">
        <v>989</v>
      </c>
      <c r="B760" s="152" t="s">
        <v>286</v>
      </c>
      <c r="C760" s="155" t="s">
        <v>412</v>
      </c>
    </row>
    <row r="761" spans="1:3" x14ac:dyDescent="0.25">
      <c r="A761" s="156">
        <v>990</v>
      </c>
      <c r="B761" s="152" t="s">
        <v>287</v>
      </c>
      <c r="C761" s="155" t="s">
        <v>413</v>
      </c>
    </row>
    <row r="762" spans="1:3" x14ac:dyDescent="0.25">
      <c r="A762" s="156">
        <v>991</v>
      </c>
      <c r="B762" s="152" t="s">
        <v>237</v>
      </c>
      <c r="C762" s="155" t="s">
        <v>413</v>
      </c>
    </row>
    <row r="763" spans="1:3" x14ac:dyDescent="0.25">
      <c r="A763" s="156">
        <v>996</v>
      </c>
      <c r="B763" s="152" t="s">
        <v>316</v>
      </c>
      <c r="C763" s="155" t="s">
        <v>412</v>
      </c>
    </row>
    <row r="764" spans="1:3" x14ac:dyDescent="0.25">
      <c r="A764" s="156">
        <v>997</v>
      </c>
      <c r="B764" s="152" t="s">
        <v>403</v>
      </c>
      <c r="C764" s="155" t="s">
        <v>412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9" sqref="F19: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9" t="s">
        <v>27</v>
      </c>
      <c r="B1" s="149"/>
    </row>
    <row r="2" spans="1:6" ht="36.75" customHeight="1" x14ac:dyDescent="0.25">
      <c r="A2" s="239" t="str">
        <f>Overview!B4&amp; " - Effective from "&amp;Overview!C4&amp;" - "&amp;Overview!E4&amp;" Residual Charging Bands"</f>
        <v>Eclipse Power Distribution Limited - GSP B - Effective from 2027/28 - Submitted Residual Charging Bands</v>
      </c>
      <c r="B2" s="240"/>
      <c r="C2" s="240"/>
      <c r="D2" s="240"/>
      <c r="E2" s="240"/>
      <c r="F2" s="240"/>
    </row>
    <row r="4" spans="1:6" ht="26.4" x14ac:dyDescent="0.25">
      <c r="A4" s="169" t="s">
        <v>590</v>
      </c>
      <c r="B4" s="169" t="s">
        <v>586</v>
      </c>
      <c r="C4" s="169" t="s">
        <v>593</v>
      </c>
      <c r="D4" s="169" t="s">
        <v>597</v>
      </c>
      <c r="E4" s="169" t="s">
        <v>598</v>
      </c>
      <c r="F4" s="20" t="s">
        <v>600</v>
      </c>
    </row>
    <row r="5" spans="1:6" ht="13.8" x14ac:dyDescent="0.25">
      <c r="A5" s="170" t="s">
        <v>141</v>
      </c>
      <c r="B5" s="171" t="s">
        <v>588</v>
      </c>
      <c r="C5" s="171" t="s">
        <v>589</v>
      </c>
      <c r="D5" s="176" t="s">
        <v>589</v>
      </c>
      <c r="E5" s="176" t="s">
        <v>589</v>
      </c>
      <c r="F5" s="175">
        <v>1.49</v>
      </c>
    </row>
    <row r="6" spans="1:6" ht="14.25" customHeight="1" x14ac:dyDescent="0.25">
      <c r="A6" s="286" t="s">
        <v>601</v>
      </c>
      <c r="B6" s="171">
        <v>1</v>
      </c>
      <c r="C6" s="171" t="s">
        <v>594</v>
      </c>
      <c r="D6" s="177">
        <v>0</v>
      </c>
      <c r="E6" s="177">
        <v>3986</v>
      </c>
      <c r="F6" s="175">
        <v>1.07</v>
      </c>
    </row>
    <row r="7" spans="1:6" ht="13.8" x14ac:dyDescent="0.25">
      <c r="A7" s="287"/>
      <c r="B7" s="171">
        <v>2</v>
      </c>
      <c r="C7" s="171" t="s">
        <v>594</v>
      </c>
      <c r="D7" s="177">
        <v>3986</v>
      </c>
      <c r="E7" s="177">
        <v>13677</v>
      </c>
      <c r="F7" s="175">
        <v>4.05</v>
      </c>
    </row>
    <row r="8" spans="1:6" ht="13.8" x14ac:dyDescent="0.25">
      <c r="A8" s="287"/>
      <c r="B8" s="171">
        <v>3</v>
      </c>
      <c r="C8" s="171" t="s">
        <v>594</v>
      </c>
      <c r="D8" s="177">
        <v>13677</v>
      </c>
      <c r="E8" s="177">
        <v>27543</v>
      </c>
      <c r="F8" s="175">
        <v>8.91</v>
      </c>
    </row>
    <row r="9" spans="1:6" ht="13.8" x14ac:dyDescent="0.25">
      <c r="A9" s="288"/>
      <c r="B9" s="171">
        <v>4</v>
      </c>
      <c r="C9" s="171" t="s">
        <v>594</v>
      </c>
      <c r="D9" s="177">
        <v>27543</v>
      </c>
      <c r="E9" s="177" t="s">
        <v>596</v>
      </c>
      <c r="F9" s="175">
        <v>23.48</v>
      </c>
    </row>
    <row r="10" spans="1:6" ht="13.8" x14ac:dyDescent="0.25">
      <c r="A10" s="286" t="s">
        <v>604</v>
      </c>
      <c r="B10" s="171">
        <v>1</v>
      </c>
      <c r="C10" s="171" t="s">
        <v>595</v>
      </c>
      <c r="D10" s="177">
        <v>0</v>
      </c>
      <c r="E10" s="177">
        <v>90</v>
      </c>
      <c r="F10" s="175">
        <v>42.09</v>
      </c>
    </row>
    <row r="11" spans="1:6" ht="13.8" x14ac:dyDescent="0.25">
      <c r="A11" s="287"/>
      <c r="B11" s="171">
        <v>2</v>
      </c>
      <c r="C11" s="171" t="s">
        <v>595</v>
      </c>
      <c r="D11" s="177">
        <v>90</v>
      </c>
      <c r="E11" s="177">
        <v>150</v>
      </c>
      <c r="F11" s="175">
        <v>71.45</v>
      </c>
    </row>
    <row r="12" spans="1:6" ht="13.8" x14ac:dyDescent="0.25">
      <c r="A12" s="287"/>
      <c r="B12" s="171">
        <v>3</v>
      </c>
      <c r="C12" s="171" t="s">
        <v>595</v>
      </c>
      <c r="D12" s="177">
        <v>150</v>
      </c>
      <c r="E12" s="177">
        <v>250</v>
      </c>
      <c r="F12" s="175">
        <v>115.37</v>
      </c>
    </row>
    <row r="13" spans="1:6" ht="13.8" x14ac:dyDescent="0.25">
      <c r="A13" s="288"/>
      <c r="B13" s="171">
        <v>4</v>
      </c>
      <c r="C13" s="171" t="s">
        <v>595</v>
      </c>
      <c r="D13" s="177">
        <v>250</v>
      </c>
      <c r="E13" s="177" t="s">
        <v>596</v>
      </c>
      <c r="F13" s="175">
        <v>226.09</v>
      </c>
    </row>
    <row r="14" spans="1:6" ht="13.8" x14ac:dyDescent="0.25">
      <c r="A14" s="286" t="s">
        <v>603</v>
      </c>
      <c r="B14" s="171">
        <v>1</v>
      </c>
      <c r="C14" s="171" t="s">
        <v>595</v>
      </c>
      <c r="D14" s="177">
        <v>0</v>
      </c>
      <c r="E14" s="177">
        <v>500</v>
      </c>
      <c r="F14" s="175">
        <v>262.37</v>
      </c>
    </row>
    <row r="15" spans="1:6" ht="13.8" x14ac:dyDescent="0.25">
      <c r="A15" s="287"/>
      <c r="B15" s="171">
        <v>2</v>
      </c>
      <c r="C15" s="171" t="s">
        <v>595</v>
      </c>
      <c r="D15" s="177">
        <v>500</v>
      </c>
      <c r="E15" s="177">
        <v>1100</v>
      </c>
      <c r="F15" s="175">
        <v>768.07</v>
      </c>
    </row>
    <row r="16" spans="1:6" ht="13.8" x14ac:dyDescent="0.25">
      <c r="A16" s="287"/>
      <c r="B16" s="171">
        <v>3</v>
      </c>
      <c r="C16" s="171" t="s">
        <v>595</v>
      </c>
      <c r="D16" s="177">
        <v>1100</v>
      </c>
      <c r="E16" s="177">
        <v>2000</v>
      </c>
      <c r="F16" s="175">
        <v>1444.75</v>
      </c>
    </row>
    <row r="17" spans="1:6" ht="13.8" x14ac:dyDescent="0.25">
      <c r="A17" s="288"/>
      <c r="B17" s="171">
        <v>4</v>
      </c>
      <c r="C17" s="171" t="s">
        <v>595</v>
      </c>
      <c r="D17" s="177">
        <v>2000</v>
      </c>
      <c r="E17" s="177" t="s">
        <v>596</v>
      </c>
      <c r="F17" s="175">
        <v>3637.96</v>
      </c>
    </row>
    <row r="18" spans="1:6" ht="13.8" x14ac:dyDescent="0.25">
      <c r="A18" s="289" t="s">
        <v>602</v>
      </c>
      <c r="B18" s="171">
        <v>1</v>
      </c>
      <c r="C18" s="171" t="s">
        <v>595</v>
      </c>
      <c r="D18" s="177">
        <v>0</v>
      </c>
      <c r="E18" s="177">
        <v>3500</v>
      </c>
      <c r="F18" s="175">
        <v>891.01</v>
      </c>
    </row>
    <row r="19" spans="1:6" ht="13.8" x14ac:dyDescent="0.25">
      <c r="A19" s="290"/>
      <c r="B19" s="171">
        <v>2</v>
      </c>
      <c r="C19" s="171" t="s">
        <v>595</v>
      </c>
      <c r="D19" s="177">
        <v>3500</v>
      </c>
      <c r="E19" s="177">
        <v>11000</v>
      </c>
      <c r="F19" s="175">
        <v>6661.53</v>
      </c>
    </row>
    <row r="20" spans="1:6" ht="13.8" x14ac:dyDescent="0.25">
      <c r="A20" s="290"/>
      <c r="B20" s="171">
        <v>3</v>
      </c>
      <c r="C20" s="171" t="s">
        <v>595</v>
      </c>
      <c r="D20" s="177">
        <v>11000</v>
      </c>
      <c r="E20" s="177">
        <v>20000</v>
      </c>
      <c r="F20" s="175">
        <v>9891.48</v>
      </c>
    </row>
    <row r="21" spans="1:6" ht="13.8" x14ac:dyDescent="0.25">
      <c r="A21" s="291"/>
      <c r="B21" s="171">
        <v>4</v>
      </c>
      <c r="C21" s="171" t="s">
        <v>595</v>
      </c>
      <c r="D21" s="177">
        <v>20000</v>
      </c>
      <c r="E21" s="177" t="s">
        <v>596</v>
      </c>
      <c r="F21" s="175">
        <v>25540.25</v>
      </c>
    </row>
    <row r="22" spans="1:6" x14ac:dyDescent="0.25">
      <c r="A22" t="s">
        <v>599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9" t="s">
        <v>27</v>
      </c>
    </row>
    <row r="2" spans="1:6" ht="33" customHeight="1" x14ac:dyDescent="0.25">
      <c r="A2" s="226" t="str">
        <f>Overview!C4&amp;" - Effective from "&amp;Overview!D4&amp;" - "&amp;Overview!F4&amp;" TNUoS Mapping"</f>
        <v>2027/28 - Effective from 1 April 2027 -  TNUoS Mapping</v>
      </c>
      <c r="B2" s="226"/>
      <c r="C2" s="226"/>
      <c r="D2" s="226"/>
      <c r="E2" s="226"/>
      <c r="F2" s="226"/>
    </row>
    <row r="3" spans="1:6" x14ac:dyDescent="0.25">
      <c r="A3" s="169" t="s">
        <v>660</v>
      </c>
      <c r="B3" s="169" t="s">
        <v>661</v>
      </c>
      <c r="C3" s="178"/>
      <c r="D3" s="178"/>
      <c r="E3" s="178"/>
      <c r="F3" s="178"/>
    </row>
    <row r="4" spans="1:6" x14ac:dyDescent="0.25">
      <c r="A4" s="179" t="s">
        <v>659</v>
      </c>
      <c r="B4" s="179" t="s">
        <v>662</v>
      </c>
      <c r="C4" s="178"/>
      <c r="D4" s="178"/>
      <c r="E4" s="178"/>
      <c r="F4" s="178"/>
    </row>
    <row r="5" spans="1:6" x14ac:dyDescent="0.25">
      <c r="A5" s="180" t="s">
        <v>473</v>
      </c>
      <c r="B5" s="180" t="s">
        <v>663</v>
      </c>
      <c r="C5" s="178"/>
      <c r="D5" s="178"/>
      <c r="E5" s="178"/>
      <c r="F5" s="178"/>
    </row>
    <row r="6" spans="1:6" x14ac:dyDescent="0.25">
      <c r="A6" s="180" t="s">
        <v>606</v>
      </c>
      <c r="B6" s="180" t="str">
        <f>$B$5</f>
        <v>n/a (Non-Final Demand Site)</v>
      </c>
      <c r="C6" s="178"/>
      <c r="D6" s="178"/>
      <c r="E6" s="178"/>
      <c r="F6" s="178"/>
    </row>
    <row r="7" spans="1:6" x14ac:dyDescent="0.25">
      <c r="A7" s="179" t="s">
        <v>607</v>
      </c>
      <c r="B7" s="179" t="s">
        <v>664</v>
      </c>
      <c r="C7" s="178"/>
      <c r="D7" s="178"/>
      <c r="E7" s="178"/>
      <c r="F7" s="178"/>
    </row>
    <row r="8" spans="1:6" x14ac:dyDescent="0.25">
      <c r="A8" s="179" t="s">
        <v>608</v>
      </c>
      <c r="B8" s="179" t="s">
        <v>665</v>
      </c>
      <c r="C8" s="178"/>
      <c r="D8" s="178"/>
      <c r="E8" s="178"/>
      <c r="F8" s="178"/>
    </row>
    <row r="9" spans="1:6" x14ac:dyDescent="0.25">
      <c r="A9" s="179" t="s">
        <v>609</v>
      </c>
      <c r="B9" s="179" t="s">
        <v>666</v>
      </c>
      <c r="C9" s="178"/>
      <c r="D9" s="178"/>
      <c r="E9" s="178"/>
      <c r="F9" s="178"/>
    </row>
    <row r="10" spans="1:6" x14ac:dyDescent="0.25">
      <c r="A10" s="179" t="s">
        <v>610</v>
      </c>
      <c r="B10" s="179" t="s">
        <v>667</v>
      </c>
      <c r="C10" s="178"/>
      <c r="D10" s="178"/>
      <c r="E10" s="178"/>
      <c r="F10" s="178"/>
    </row>
    <row r="11" spans="1:6" x14ac:dyDescent="0.25">
      <c r="A11" s="180" t="s">
        <v>144</v>
      </c>
      <c r="B11" s="180" t="str">
        <f t="shared" ref="B11:B12" si="0">$B$5</f>
        <v>n/a (Non-Final Demand Site)</v>
      </c>
      <c r="C11" s="178"/>
      <c r="D11" s="178"/>
      <c r="E11" s="178"/>
      <c r="F11" s="178"/>
    </row>
    <row r="12" spans="1:6" x14ac:dyDescent="0.25">
      <c r="A12" s="180" t="s">
        <v>474</v>
      </c>
      <c r="B12" s="180" t="str">
        <f t="shared" si="0"/>
        <v>n/a (Non-Final Demand Site)</v>
      </c>
      <c r="C12" s="178"/>
      <c r="D12" s="178"/>
      <c r="E12" s="178"/>
      <c r="F12" s="178"/>
    </row>
    <row r="13" spans="1:6" x14ac:dyDescent="0.25">
      <c r="A13" s="179" t="s">
        <v>475</v>
      </c>
      <c r="B13" s="179" t="s">
        <v>668</v>
      </c>
      <c r="C13" s="178"/>
      <c r="D13" s="178"/>
      <c r="E13" s="178"/>
      <c r="F13" s="178"/>
    </row>
    <row r="14" spans="1:6" x14ac:dyDescent="0.25">
      <c r="A14" s="179" t="s">
        <v>476</v>
      </c>
      <c r="B14" s="179" t="s">
        <v>669</v>
      </c>
      <c r="C14" s="178"/>
      <c r="D14" s="178"/>
      <c r="E14" s="178"/>
      <c r="F14" s="178"/>
    </row>
    <row r="15" spans="1:6" x14ac:dyDescent="0.25">
      <c r="A15" s="179" t="s">
        <v>477</v>
      </c>
      <c r="B15" s="179" t="s">
        <v>670</v>
      </c>
      <c r="C15" s="178"/>
      <c r="D15" s="178"/>
      <c r="E15" s="178"/>
      <c r="F15" s="178"/>
    </row>
    <row r="16" spans="1:6" x14ac:dyDescent="0.25">
      <c r="A16" s="179" t="s">
        <v>478</v>
      </c>
      <c r="B16" s="179" t="s">
        <v>671</v>
      </c>
      <c r="C16" s="178"/>
      <c r="D16" s="178"/>
      <c r="E16" s="178"/>
      <c r="F16" s="178"/>
    </row>
    <row r="17" spans="1:6" x14ac:dyDescent="0.25">
      <c r="A17" s="180" t="s">
        <v>479</v>
      </c>
      <c r="B17" s="180" t="str">
        <f>$B$5</f>
        <v>n/a (Non-Final Demand Site)</v>
      </c>
      <c r="C17" s="178"/>
      <c r="D17" s="178"/>
      <c r="E17" s="178"/>
      <c r="F17" s="178"/>
    </row>
    <row r="18" spans="1:6" x14ac:dyDescent="0.25">
      <c r="A18" s="179" t="s">
        <v>480</v>
      </c>
      <c r="B18" s="179" t="s">
        <v>668</v>
      </c>
      <c r="C18" s="178"/>
      <c r="D18" s="178"/>
      <c r="E18" s="178"/>
      <c r="F18" s="178"/>
    </row>
    <row r="19" spans="1:6" x14ac:dyDescent="0.25">
      <c r="A19" s="179" t="s">
        <v>481</v>
      </c>
      <c r="B19" s="179" t="s">
        <v>669</v>
      </c>
      <c r="C19" s="178"/>
      <c r="D19" s="178"/>
      <c r="E19" s="178"/>
      <c r="F19" s="178"/>
    </row>
    <row r="20" spans="1:6" x14ac:dyDescent="0.25">
      <c r="A20" s="179" t="s">
        <v>482</v>
      </c>
      <c r="B20" s="179" t="s">
        <v>670</v>
      </c>
      <c r="C20" s="178"/>
      <c r="D20" s="178"/>
      <c r="E20" s="178"/>
      <c r="F20" s="178"/>
    </row>
    <row r="21" spans="1:6" x14ac:dyDescent="0.25">
      <c r="A21" s="179" t="s">
        <v>483</v>
      </c>
      <c r="B21" s="179" t="s">
        <v>671</v>
      </c>
      <c r="C21" s="178"/>
      <c r="D21" s="178"/>
      <c r="E21" s="178"/>
      <c r="F21" s="178"/>
    </row>
    <row r="22" spans="1:6" x14ac:dyDescent="0.25">
      <c r="A22" s="180" t="s">
        <v>484</v>
      </c>
      <c r="B22" s="180" t="str">
        <f>$B$5</f>
        <v>n/a (Non-Final Demand Site)</v>
      </c>
      <c r="C22" s="178"/>
      <c r="D22" s="178"/>
      <c r="E22" s="178"/>
      <c r="F22" s="178"/>
    </row>
    <row r="23" spans="1:6" x14ac:dyDescent="0.25">
      <c r="A23" s="179" t="s">
        <v>485</v>
      </c>
      <c r="B23" s="179" t="s">
        <v>672</v>
      </c>
      <c r="C23" s="178"/>
      <c r="D23" s="178"/>
      <c r="E23" s="178"/>
      <c r="F23" s="178"/>
    </row>
    <row r="24" spans="1:6" x14ac:dyDescent="0.25">
      <c r="A24" s="179" t="s">
        <v>486</v>
      </c>
      <c r="B24" s="179" t="s">
        <v>673</v>
      </c>
      <c r="C24" s="178"/>
      <c r="D24" s="178"/>
      <c r="E24" s="178"/>
      <c r="F24" s="178"/>
    </row>
    <row r="25" spans="1:6" x14ac:dyDescent="0.25">
      <c r="A25" s="179" t="s">
        <v>487</v>
      </c>
      <c r="B25" s="179" t="s">
        <v>674</v>
      </c>
      <c r="C25" s="178"/>
      <c r="D25" s="178"/>
      <c r="E25" s="178"/>
      <c r="F25" s="178"/>
    </row>
    <row r="26" spans="1:6" x14ac:dyDescent="0.25">
      <c r="A26" s="179" t="s">
        <v>488</v>
      </c>
      <c r="B26" s="179" t="s">
        <v>675</v>
      </c>
      <c r="C26" s="178"/>
      <c r="D26" s="178"/>
      <c r="E26" s="178"/>
      <c r="F26" s="178"/>
    </row>
    <row r="27" spans="1:6" x14ac:dyDescent="0.25">
      <c r="A27" s="180" t="s">
        <v>148</v>
      </c>
      <c r="B27" s="180" t="s">
        <v>676</v>
      </c>
      <c r="C27" s="178"/>
      <c r="D27" s="178"/>
      <c r="E27" s="178"/>
      <c r="F27" s="178"/>
    </row>
    <row r="28" spans="1:6" x14ac:dyDescent="0.25">
      <c r="A28" s="180" t="s">
        <v>149</v>
      </c>
      <c r="B28" s="180" t="str">
        <f t="shared" ref="B28:B36" si="1">$B$5</f>
        <v>n/a (Non-Final Demand Site)</v>
      </c>
      <c r="C28" s="178"/>
      <c r="D28" s="178"/>
      <c r="E28" s="178"/>
      <c r="F28" s="178"/>
    </row>
    <row r="29" spans="1:6" x14ac:dyDescent="0.25">
      <c r="A29" s="180" t="s">
        <v>150</v>
      </c>
      <c r="B29" s="180" t="str">
        <f t="shared" si="1"/>
        <v>n/a (Non-Final Demand Site)</v>
      </c>
      <c r="C29" s="178"/>
      <c r="D29" s="178"/>
      <c r="E29" s="178"/>
      <c r="F29" s="178"/>
    </row>
    <row r="30" spans="1:6" x14ac:dyDescent="0.25">
      <c r="A30" s="180" t="s">
        <v>151</v>
      </c>
      <c r="B30" s="180" t="str">
        <f t="shared" si="1"/>
        <v>n/a (Non-Final Demand Site)</v>
      </c>
      <c r="C30" s="178"/>
      <c r="D30" s="178"/>
      <c r="E30" s="178"/>
      <c r="F30" s="178"/>
    </row>
    <row r="31" spans="1:6" x14ac:dyDescent="0.25">
      <c r="A31" s="180" t="s">
        <v>152</v>
      </c>
      <c r="B31" s="180" t="str">
        <f t="shared" si="1"/>
        <v>n/a (Non-Final Demand Site)</v>
      </c>
      <c r="C31" s="178"/>
      <c r="D31" s="178"/>
      <c r="E31" s="178"/>
      <c r="F31" s="178"/>
    </row>
    <row r="32" spans="1:6" x14ac:dyDescent="0.25">
      <c r="A32" s="180" t="s">
        <v>153</v>
      </c>
      <c r="B32" s="180" t="str">
        <f t="shared" si="1"/>
        <v>n/a (Non-Final Demand Site)</v>
      </c>
      <c r="C32" s="178"/>
      <c r="D32" s="178"/>
      <c r="E32" s="178"/>
      <c r="F32" s="178"/>
    </row>
    <row r="33" spans="1:6" x14ac:dyDescent="0.25">
      <c r="A33" s="180" t="s">
        <v>154</v>
      </c>
      <c r="B33" s="180" t="str">
        <f t="shared" si="1"/>
        <v>n/a (Non-Final Demand Site)</v>
      </c>
      <c r="C33" s="178"/>
      <c r="D33" s="178"/>
      <c r="E33" s="178"/>
      <c r="F33" s="178"/>
    </row>
    <row r="34" spans="1:6" x14ac:dyDescent="0.25">
      <c r="A34" s="180" t="s">
        <v>155</v>
      </c>
      <c r="B34" s="180" t="str">
        <f t="shared" si="1"/>
        <v>n/a (Non-Final Demand Site)</v>
      </c>
      <c r="C34" s="178"/>
      <c r="D34" s="178"/>
      <c r="E34" s="178"/>
      <c r="F34" s="178"/>
    </row>
    <row r="35" spans="1:6" x14ac:dyDescent="0.25">
      <c r="A35" s="180" t="s">
        <v>156</v>
      </c>
      <c r="B35" s="180" t="str">
        <f t="shared" si="1"/>
        <v>n/a (Non-Final Demand Site)</v>
      </c>
      <c r="C35" s="178"/>
      <c r="D35" s="178"/>
      <c r="E35" s="178"/>
      <c r="F35" s="178"/>
    </row>
    <row r="36" spans="1:6" x14ac:dyDescent="0.25">
      <c r="A36" s="180" t="s">
        <v>681</v>
      </c>
      <c r="B36" s="180" t="str">
        <f t="shared" si="1"/>
        <v>n/a (Non-Final Demand Site)</v>
      </c>
      <c r="C36" s="178"/>
      <c r="D36" s="178"/>
      <c r="E36" s="178"/>
      <c r="F36" s="178"/>
    </row>
    <row r="37" spans="1:6" x14ac:dyDescent="0.25">
      <c r="A37" s="179" t="s">
        <v>682</v>
      </c>
      <c r="B37" s="179" t="s">
        <v>677</v>
      </c>
      <c r="C37" s="178"/>
      <c r="D37" s="178"/>
      <c r="E37" s="178"/>
      <c r="F37" s="178"/>
    </row>
    <row r="38" spans="1:6" x14ac:dyDescent="0.25">
      <c r="A38" s="179" t="s">
        <v>683</v>
      </c>
      <c r="B38" s="179" t="s">
        <v>678</v>
      </c>
      <c r="C38" s="178"/>
      <c r="D38" s="178"/>
      <c r="E38" s="178"/>
      <c r="F38" s="178"/>
    </row>
    <row r="39" spans="1:6" x14ac:dyDescent="0.25">
      <c r="A39" s="179" t="s">
        <v>684</v>
      </c>
      <c r="B39" s="179" t="s">
        <v>679</v>
      </c>
      <c r="C39" s="178"/>
      <c r="D39" s="178"/>
      <c r="E39" s="178"/>
      <c r="F39" s="178"/>
    </row>
    <row r="40" spans="1:6" x14ac:dyDescent="0.25">
      <c r="A40" s="179" t="s">
        <v>685</v>
      </c>
      <c r="B40" s="179" t="s">
        <v>680</v>
      </c>
      <c r="C40" s="178"/>
      <c r="D40" s="178"/>
      <c r="E40" s="178"/>
      <c r="F40" s="178"/>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9" sqref="C9"/>
    </sheetView>
  </sheetViews>
  <sheetFormatPr defaultRowHeight="13.2" x14ac:dyDescent="0.25"/>
  <cols>
    <col min="1" max="1" width="2.44140625" customWidth="1"/>
    <col min="2" max="2" width="33.5546875" customWidth="1"/>
    <col min="3" max="4" width="14.109375" customWidth="1"/>
    <col min="5" max="9" width="12.109375" customWidth="1"/>
    <col min="10" max="10" width="5.5546875" customWidth="1"/>
    <col min="11" max="11" width="5.44140625" customWidth="1"/>
    <col min="12" max="12" width="35.44140625" customWidth="1"/>
    <col min="13" max="20" width="11.5546875" customWidth="1"/>
    <col min="28" max="28" width="25" bestFit="1" customWidth="1"/>
    <col min="29" max="29" width="14.5546875" bestFit="1" customWidth="1"/>
  </cols>
  <sheetData>
    <row r="1" spans="1:154" x14ac:dyDescent="0.25">
      <c r="B1" s="88" t="s">
        <v>27</v>
      </c>
    </row>
    <row r="2" spans="1:154" s="2" customFormat="1" ht="21.75" customHeight="1" x14ac:dyDescent="0.25">
      <c r="B2" s="292" t="str">
        <f>Overview!B4&amp; " - Effective from "&amp;Overview!D4&amp;" - "&amp;Overview!E4</f>
        <v>Eclipse Power Distribution Limited - GSP B - Effective from 1 April 2027 - Submitted</v>
      </c>
      <c r="C2" s="293"/>
      <c r="D2" s="293"/>
      <c r="E2" s="293"/>
      <c r="F2" s="293"/>
      <c r="G2" s="293"/>
      <c r="H2" s="293"/>
      <c r="I2" s="293"/>
      <c r="J2" s="293"/>
      <c r="K2" s="293"/>
      <c r="L2" s="293"/>
      <c r="M2" s="293"/>
      <c r="N2" s="293"/>
      <c r="O2" s="293"/>
      <c r="P2" s="293"/>
      <c r="Q2" s="293"/>
      <c r="R2" s="293"/>
      <c r="S2" s="293"/>
      <c r="T2" s="294"/>
      <c r="U2"/>
      <c r="V2"/>
      <c r="W2"/>
      <c r="X2"/>
      <c r="Y2"/>
      <c r="Z2"/>
      <c r="AA2"/>
      <c r="AB2" s="28"/>
      <c r="AC2" s="53" t="s">
        <v>161</v>
      </c>
      <c r="AD2" s="53" t="s">
        <v>163</v>
      </c>
      <c r="AE2" s="53" t="s">
        <v>162</v>
      </c>
      <c r="AF2" s="14" t="s">
        <v>32</v>
      </c>
      <c r="AG2" s="14" t="s">
        <v>33</v>
      </c>
      <c r="AH2" s="28" t="s">
        <v>127</v>
      </c>
      <c r="AI2" s="14"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141</v>
      </c>
      <c r="AC3" s="135" t="s">
        <v>167</v>
      </c>
      <c r="AD3" s="136" t="s">
        <v>169</v>
      </c>
      <c r="AE3" s="137" t="s">
        <v>162</v>
      </c>
      <c r="AF3" s="143" t="s">
        <v>171</v>
      </c>
      <c r="AG3" s="138" t="s">
        <v>174</v>
      </c>
      <c r="AH3" s="138" t="s">
        <v>174</v>
      </c>
      <c r="AI3" s="139" t="s">
        <v>174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165</v>
      </c>
      <c r="C4" s="299"/>
      <c r="D4" s="299"/>
      <c r="E4" s="299"/>
      <c r="F4" s="299"/>
      <c r="G4" s="299"/>
      <c r="H4" s="299"/>
      <c r="I4" s="300"/>
      <c r="L4" s="298" t="s">
        <v>166</v>
      </c>
      <c r="M4" s="299"/>
      <c r="N4" s="299"/>
      <c r="O4" s="299"/>
      <c r="P4" s="299"/>
      <c r="Q4" s="299"/>
      <c r="R4" s="299"/>
      <c r="S4" s="299"/>
      <c r="T4" s="300"/>
      <c r="AB4" s="16" t="s">
        <v>142</v>
      </c>
      <c r="AC4" s="135" t="s">
        <v>167</v>
      </c>
      <c r="AD4" s="136" t="s">
        <v>169</v>
      </c>
      <c r="AE4" s="137" t="s">
        <v>162</v>
      </c>
      <c r="AF4" s="138" t="s">
        <v>174</v>
      </c>
      <c r="AG4" s="138" t="s">
        <v>174</v>
      </c>
      <c r="AH4" s="138" t="s">
        <v>174</v>
      </c>
      <c r="AI4" s="139" t="s">
        <v>174</v>
      </c>
    </row>
    <row r="5" spans="1:154" ht="18" customHeight="1" x14ac:dyDescent="0.25">
      <c r="B5" s="302" t="s">
        <v>98</v>
      </c>
      <c r="C5" s="302"/>
      <c r="D5" s="302"/>
      <c r="E5" s="302"/>
      <c r="F5" s="302"/>
      <c r="G5" s="302"/>
      <c r="H5" s="302"/>
      <c r="I5" s="302"/>
      <c r="L5" s="302" t="s">
        <v>100</v>
      </c>
      <c r="M5" s="302"/>
      <c r="N5" s="302"/>
      <c r="O5" s="302"/>
      <c r="P5" s="302"/>
      <c r="Q5" s="302"/>
      <c r="R5" s="302"/>
      <c r="S5" s="302"/>
      <c r="T5" s="302"/>
      <c r="AB5" s="16" t="s">
        <v>143</v>
      </c>
      <c r="AC5" s="135" t="s">
        <v>167</v>
      </c>
      <c r="AD5" s="136" t="s">
        <v>169</v>
      </c>
      <c r="AE5" s="137" t="s">
        <v>162</v>
      </c>
      <c r="AF5" s="143" t="s">
        <v>171</v>
      </c>
      <c r="AG5" s="138" t="s">
        <v>174</v>
      </c>
      <c r="AH5" s="138" t="s">
        <v>174</v>
      </c>
      <c r="AI5" s="139" t="s">
        <v>174</v>
      </c>
    </row>
    <row r="6" spans="1:154" s="103" customFormat="1" ht="27.75" customHeight="1" x14ac:dyDescent="0.25">
      <c r="B6" s="301" t="s">
        <v>104</v>
      </c>
      <c r="C6" s="301"/>
      <c r="D6" s="301"/>
      <c r="E6" s="301"/>
      <c r="F6" s="301"/>
      <c r="G6" s="301"/>
      <c r="H6" s="301"/>
      <c r="I6" s="301"/>
      <c r="L6" s="301" t="s">
        <v>105</v>
      </c>
      <c r="M6" s="301"/>
      <c r="N6" s="301"/>
      <c r="O6" s="301"/>
      <c r="P6" s="301"/>
      <c r="Q6" s="301"/>
      <c r="R6" s="301"/>
      <c r="S6" s="301"/>
      <c r="T6" s="301"/>
      <c r="AB6" s="16" t="s">
        <v>144</v>
      </c>
      <c r="AC6" s="135" t="s">
        <v>167</v>
      </c>
      <c r="AD6" s="136" t="s">
        <v>169</v>
      </c>
      <c r="AE6" s="137" t="s">
        <v>162</v>
      </c>
      <c r="AF6" s="138" t="s">
        <v>174</v>
      </c>
      <c r="AG6" s="138" t="s">
        <v>174</v>
      </c>
      <c r="AH6" s="138" t="s">
        <v>174</v>
      </c>
      <c r="AI6" s="139" t="s">
        <v>174</v>
      </c>
    </row>
    <row r="7" spans="1:154" ht="18" customHeight="1" x14ac:dyDescent="0.25">
      <c r="B7" s="302" t="s">
        <v>99</v>
      </c>
      <c r="C7" s="302"/>
      <c r="D7" s="302"/>
      <c r="E7" s="302"/>
      <c r="F7" s="302"/>
      <c r="G7" s="302"/>
      <c r="H7" s="302"/>
      <c r="I7" s="302"/>
      <c r="L7" s="302" t="s">
        <v>101</v>
      </c>
      <c r="M7" s="302"/>
      <c r="N7" s="302"/>
      <c r="O7" s="302"/>
      <c r="P7" s="302"/>
      <c r="Q7" s="302"/>
      <c r="R7" s="302"/>
      <c r="S7" s="302"/>
      <c r="T7" s="302"/>
      <c r="AB7" s="16" t="s">
        <v>145</v>
      </c>
      <c r="AC7" s="135" t="s">
        <v>167</v>
      </c>
      <c r="AD7" s="136" t="s">
        <v>169</v>
      </c>
      <c r="AE7" s="137" t="s">
        <v>162</v>
      </c>
      <c r="AF7" s="143" t="s">
        <v>171</v>
      </c>
      <c r="AG7" s="143" t="s">
        <v>172</v>
      </c>
      <c r="AH7" s="144" t="s">
        <v>173</v>
      </c>
      <c r="AI7" s="145" t="s">
        <v>40</v>
      </c>
    </row>
    <row r="8" spans="1:154" ht="8.25" customHeight="1" x14ac:dyDescent="0.25">
      <c r="AB8" s="16" t="s">
        <v>146</v>
      </c>
      <c r="AC8" s="135" t="s">
        <v>167</v>
      </c>
      <c r="AD8" s="136" t="s">
        <v>169</v>
      </c>
      <c r="AE8" s="137" t="s">
        <v>162</v>
      </c>
      <c r="AF8" s="143" t="s">
        <v>171</v>
      </c>
      <c r="AG8" s="143" t="s">
        <v>172</v>
      </c>
      <c r="AH8" s="144" t="s">
        <v>173</v>
      </c>
      <c r="AI8" s="140" t="s">
        <v>40</v>
      </c>
    </row>
    <row r="9" spans="1:154" ht="72" customHeight="1" x14ac:dyDescent="0.25">
      <c r="B9" s="104" t="s">
        <v>102</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103</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147</v>
      </c>
      <c r="AC9" s="135" t="s">
        <v>167</v>
      </c>
      <c r="AD9" s="136" t="s">
        <v>169</v>
      </c>
      <c r="AE9" s="137" t="s">
        <v>162</v>
      </c>
      <c r="AF9" s="143" t="s">
        <v>171</v>
      </c>
      <c r="AG9" s="143" t="s">
        <v>172</v>
      </c>
      <c r="AH9" s="144" t="s">
        <v>173</v>
      </c>
      <c r="AI9" s="140" t="s">
        <v>40</v>
      </c>
    </row>
    <row r="10" spans="1:154" ht="30" customHeight="1" x14ac:dyDescent="0.25">
      <c r="B10" s="95" t="s">
        <v>145</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148</v>
      </c>
      <c r="AC10" s="141" t="s">
        <v>168</v>
      </c>
      <c r="AD10" s="142" t="s">
        <v>170</v>
      </c>
      <c r="AE10" s="137" t="s">
        <v>162</v>
      </c>
      <c r="AF10" s="138" t="s">
        <v>174</v>
      </c>
      <c r="AG10" s="138" t="s">
        <v>174</v>
      </c>
      <c r="AH10" s="138" t="s">
        <v>174</v>
      </c>
      <c r="AI10" s="138" t="s">
        <v>174</v>
      </c>
    </row>
    <row r="11" spans="1:154" ht="7.5" customHeight="1" x14ac:dyDescent="0.25">
      <c r="AB11" s="16" t="s">
        <v>149</v>
      </c>
      <c r="AC11" s="135" t="s">
        <v>167</v>
      </c>
      <c r="AD11" s="136" t="s">
        <v>169</v>
      </c>
      <c r="AE11" s="137" t="s">
        <v>162</v>
      </c>
      <c r="AF11" s="143" t="s">
        <v>171</v>
      </c>
      <c r="AG11" s="138" t="s">
        <v>174</v>
      </c>
      <c r="AH11" s="138" t="s">
        <v>174</v>
      </c>
      <c r="AI11" s="138" t="s">
        <v>174</v>
      </c>
    </row>
    <row r="12" spans="1:154" ht="88.5" customHeight="1" x14ac:dyDescent="0.25">
      <c r="B12" s="108" t="s">
        <v>68</v>
      </c>
      <c r="C12" s="105" t="str">
        <f>C9</f>
        <v>Red unit charge
p/kWh</v>
      </c>
      <c r="D12" s="105" t="str">
        <f>D9</f>
        <v>Amber unit charge
p/kWh</v>
      </c>
      <c r="E12" s="105" t="str">
        <f>E9</f>
        <v>Green unit charge
p/kWh</v>
      </c>
      <c r="F12" s="105" t="s">
        <v>69</v>
      </c>
      <c r="G12" s="105" t="s">
        <v>66</v>
      </c>
      <c r="H12" s="105" t="s">
        <v>130</v>
      </c>
      <c r="I12" s="105" t="s">
        <v>67</v>
      </c>
      <c r="L12" s="108" t="s">
        <v>68</v>
      </c>
      <c r="M12" s="105" t="s">
        <v>88</v>
      </c>
      <c r="N12" s="105" t="s">
        <v>69</v>
      </c>
      <c r="O12" s="105" t="s">
        <v>84</v>
      </c>
      <c r="P12" s="105" t="s">
        <v>130</v>
      </c>
      <c r="Q12" s="106" t="s">
        <v>86</v>
      </c>
      <c r="R12" s="106" t="s">
        <v>69</v>
      </c>
      <c r="S12" s="106" t="s">
        <v>85</v>
      </c>
      <c r="T12" s="106" t="s">
        <v>130</v>
      </c>
      <c r="AB12" s="16" t="s">
        <v>150</v>
      </c>
      <c r="AC12" s="135" t="s">
        <v>167</v>
      </c>
      <c r="AD12" s="136" t="s">
        <v>169</v>
      </c>
      <c r="AE12" s="137" t="s">
        <v>162</v>
      </c>
      <c r="AF12" s="143" t="s">
        <v>171</v>
      </c>
      <c r="AG12" s="138" t="s">
        <v>174</v>
      </c>
      <c r="AH12" s="138" t="s">
        <v>174</v>
      </c>
      <c r="AI12" s="138" t="s">
        <v>174</v>
      </c>
    </row>
    <row r="13" spans="1:154" ht="30" customHeight="1" x14ac:dyDescent="0.25">
      <c r="B13" s="109" t="s">
        <v>70</v>
      </c>
      <c r="C13" s="114"/>
      <c r="D13" s="114"/>
      <c r="E13" s="114"/>
      <c r="F13" s="114"/>
      <c r="G13" s="114"/>
      <c r="H13" s="114"/>
      <c r="I13" s="114"/>
      <c r="L13" s="109" t="s">
        <v>70</v>
      </c>
      <c r="M13" s="98"/>
      <c r="N13" s="98"/>
      <c r="O13" s="98"/>
      <c r="P13" s="98"/>
      <c r="Q13" s="99"/>
      <c r="R13" s="99">
        <f>N13</f>
        <v>0</v>
      </c>
      <c r="S13" s="99"/>
      <c r="T13" s="99"/>
      <c r="AB13" s="16" t="s">
        <v>151</v>
      </c>
      <c r="AC13" s="135" t="s">
        <v>167</v>
      </c>
      <c r="AD13" s="136" t="s">
        <v>169</v>
      </c>
      <c r="AE13" s="137" t="s">
        <v>162</v>
      </c>
      <c r="AF13" s="143" t="s">
        <v>171</v>
      </c>
      <c r="AG13" s="138" t="s">
        <v>174</v>
      </c>
      <c r="AH13" s="138" t="s">
        <v>174</v>
      </c>
      <c r="AI13" s="140" t="s">
        <v>40</v>
      </c>
    </row>
    <row r="14" spans="1:154" ht="30" customHeight="1" x14ac:dyDescent="0.25">
      <c r="B14" s="110" t="s">
        <v>72</v>
      </c>
      <c r="C14" s="96">
        <f t="shared" ref="C14:I14" si="0">C13</f>
        <v>0</v>
      </c>
      <c r="D14" s="96">
        <f t="shared" si="0"/>
        <v>0</v>
      </c>
      <c r="E14" s="96">
        <f t="shared" si="0"/>
        <v>0</v>
      </c>
      <c r="F14" s="96">
        <f t="shared" si="0"/>
        <v>0</v>
      </c>
      <c r="G14" s="96">
        <f t="shared" si="0"/>
        <v>0</v>
      </c>
      <c r="H14" s="96">
        <f t="shared" si="0"/>
        <v>0</v>
      </c>
      <c r="I14" s="96">
        <f t="shared" si="0"/>
        <v>0</v>
      </c>
      <c r="L14" s="110" t="s">
        <v>72</v>
      </c>
      <c r="M14" s="96">
        <f>M13</f>
        <v>0</v>
      </c>
      <c r="N14" s="96">
        <f t="shared" ref="N14:T14" si="1">N13</f>
        <v>0</v>
      </c>
      <c r="O14" s="96">
        <f t="shared" si="1"/>
        <v>0</v>
      </c>
      <c r="P14" s="96">
        <f t="shared" si="1"/>
        <v>0</v>
      </c>
      <c r="Q14" s="100">
        <f t="shared" si="1"/>
        <v>0</v>
      </c>
      <c r="R14" s="100">
        <f t="shared" si="1"/>
        <v>0</v>
      </c>
      <c r="S14" s="100">
        <f t="shared" si="1"/>
        <v>0</v>
      </c>
      <c r="T14" s="100">
        <f t="shared" si="1"/>
        <v>0</v>
      </c>
      <c r="AB14" s="16" t="s">
        <v>152</v>
      </c>
      <c r="AC14" s="135" t="s">
        <v>167</v>
      </c>
      <c r="AD14" s="136" t="s">
        <v>169</v>
      </c>
      <c r="AE14" s="137" t="s">
        <v>162</v>
      </c>
      <c r="AF14" s="143" t="s">
        <v>171</v>
      </c>
      <c r="AG14" s="138" t="s">
        <v>174</v>
      </c>
      <c r="AH14" s="138" t="s">
        <v>174</v>
      </c>
      <c r="AI14" s="138" t="s">
        <v>174</v>
      </c>
    </row>
    <row r="15" spans="1:154" ht="7.5" customHeight="1" x14ac:dyDescent="0.25">
      <c r="AB15" s="16" t="s">
        <v>153</v>
      </c>
      <c r="AC15" s="135" t="s">
        <v>167</v>
      </c>
      <c r="AD15" s="136" t="s">
        <v>169</v>
      </c>
      <c r="AE15" s="137" t="s">
        <v>162</v>
      </c>
      <c r="AF15" s="143" t="s">
        <v>171</v>
      </c>
      <c r="AG15" s="138" t="s">
        <v>174</v>
      </c>
      <c r="AH15" s="138" t="s">
        <v>174</v>
      </c>
      <c r="AI15" s="140" t="s">
        <v>40</v>
      </c>
    </row>
    <row r="16" spans="1:154" ht="63.75" customHeight="1" x14ac:dyDescent="0.25">
      <c r="B16" s="108" t="s">
        <v>71</v>
      </c>
      <c r="C16" s="105" t="s">
        <v>81</v>
      </c>
      <c r="D16" s="105" t="s">
        <v>82</v>
      </c>
      <c r="E16" s="105" t="s">
        <v>83</v>
      </c>
      <c r="F16" s="105" t="s">
        <v>77</v>
      </c>
      <c r="G16" s="105" t="s">
        <v>76</v>
      </c>
      <c r="H16" s="105" t="s">
        <v>131</v>
      </c>
      <c r="I16" s="105" t="s">
        <v>75</v>
      </c>
      <c r="L16" s="108" t="s">
        <v>71</v>
      </c>
      <c r="M16" s="105" t="s">
        <v>89</v>
      </c>
      <c r="N16" s="105" t="s">
        <v>87</v>
      </c>
      <c r="O16" s="105" t="s">
        <v>92</v>
      </c>
      <c r="P16" s="105" t="s">
        <v>132</v>
      </c>
      <c r="Q16" s="106" t="s">
        <v>90</v>
      </c>
      <c r="R16" s="106" t="s">
        <v>91</v>
      </c>
      <c r="S16" s="106" t="s">
        <v>93</v>
      </c>
      <c r="T16" s="106" t="s">
        <v>133</v>
      </c>
      <c r="AB16" s="16" t="s">
        <v>154</v>
      </c>
      <c r="AC16" s="135" t="s">
        <v>167</v>
      </c>
      <c r="AD16" s="136" t="s">
        <v>169</v>
      </c>
      <c r="AE16" s="137" t="s">
        <v>162</v>
      </c>
      <c r="AF16" s="143" t="s">
        <v>171</v>
      </c>
      <c r="AG16" s="138" t="s">
        <v>174</v>
      </c>
      <c r="AH16" s="138" t="s">
        <v>174</v>
      </c>
      <c r="AI16" s="138" t="s">
        <v>174</v>
      </c>
    </row>
    <row r="17" spans="2:35" ht="30" customHeight="1" x14ac:dyDescent="0.25">
      <c r="B17" s="109" t="s">
        <v>73</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73</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155</v>
      </c>
      <c r="AC17" s="135" t="s">
        <v>167</v>
      </c>
      <c r="AD17" s="136" t="s">
        <v>169</v>
      </c>
      <c r="AE17" s="137" t="s">
        <v>162</v>
      </c>
      <c r="AF17" s="143" t="s">
        <v>171</v>
      </c>
      <c r="AG17" s="138" t="s">
        <v>174</v>
      </c>
      <c r="AH17" s="138" t="s">
        <v>174</v>
      </c>
      <c r="AI17" s="140" t="s">
        <v>40</v>
      </c>
    </row>
    <row r="18" spans="2:35" ht="30" customHeight="1" x14ac:dyDescent="0.25">
      <c r="B18" s="110" t="s">
        <v>74</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74</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156</v>
      </c>
      <c r="AC18" s="135" t="s">
        <v>167</v>
      </c>
      <c r="AD18" s="136" t="s">
        <v>169</v>
      </c>
      <c r="AE18" s="137" t="s">
        <v>162</v>
      </c>
      <c r="AF18" s="143" t="s">
        <v>171</v>
      </c>
      <c r="AG18" s="138" t="s">
        <v>174</v>
      </c>
      <c r="AH18" s="138" t="s">
        <v>174</v>
      </c>
      <c r="AI18" s="138" t="s">
        <v>174</v>
      </c>
    </row>
    <row r="19" spans="2:35" ht="7.5" customHeight="1" x14ac:dyDescent="0.25"/>
    <row r="20" spans="2:35" ht="39.75" customHeight="1" x14ac:dyDescent="0.25">
      <c r="C20" s="113" t="s">
        <v>78</v>
      </c>
      <c r="M20" s="105" t="s">
        <v>94</v>
      </c>
      <c r="N20" s="106" t="s">
        <v>95</v>
      </c>
    </row>
    <row r="21" spans="2:35" ht="30" customHeight="1" x14ac:dyDescent="0.25">
      <c r="B21" s="109" t="s">
        <v>73</v>
      </c>
      <c r="C21" s="115">
        <f>SUM(C17:I17)</f>
        <v>0</v>
      </c>
      <c r="L21" s="109" t="s">
        <v>73</v>
      </c>
      <c r="M21" s="115">
        <f>SUM(M17:P17)</f>
        <v>0</v>
      </c>
      <c r="N21" s="116">
        <f>SUM(Q17:T17)</f>
        <v>0</v>
      </c>
    </row>
    <row r="22" spans="2:35" ht="30" customHeight="1" x14ac:dyDescent="0.25">
      <c r="B22" s="110" t="s">
        <v>74</v>
      </c>
      <c r="C22" s="117">
        <f>SUM(C18:I18)</f>
        <v>0</v>
      </c>
      <c r="L22" s="110" t="s">
        <v>74</v>
      </c>
      <c r="M22" s="117">
        <f>SUM(M18:P18)</f>
        <v>0</v>
      </c>
      <c r="N22" s="118">
        <f>SUM(Q18:T18)</f>
        <v>0</v>
      </c>
    </row>
    <row r="24" spans="2:35" ht="30.75" customHeight="1" x14ac:dyDescent="0.25">
      <c r="B24" s="295" t="s">
        <v>96</v>
      </c>
      <c r="C24" s="296"/>
      <c r="D24" s="297"/>
      <c r="L24" s="295" t="s">
        <v>97</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G7" zoomScale="70" zoomScaleNormal="70" zoomScaleSheetLayoutView="100" workbookViewId="0">
      <selection activeCell="D12" sqref="D12:J43"/>
    </sheetView>
  </sheetViews>
  <sheetFormatPr defaultColWidth="9.109375" defaultRowHeight="27.75" customHeight="1" x14ac:dyDescent="0.25"/>
  <cols>
    <col min="1" max="1" width="49" style="2" bestFit="1" customWidth="1"/>
    <col min="2" max="2" width="18.5546875" style="3" customWidth="1"/>
    <col min="3" max="3" width="9.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9" t="s">
        <v>27</v>
      </c>
      <c r="B1" s="221" t="s">
        <v>134</v>
      </c>
      <c r="C1" s="222"/>
      <c r="D1" s="222"/>
      <c r="E1" s="220"/>
      <c r="F1" s="220"/>
      <c r="G1" s="220"/>
      <c r="H1" s="220"/>
      <c r="I1" s="220"/>
      <c r="J1" s="220"/>
      <c r="K1" s="220"/>
      <c r="L1" s="50"/>
      <c r="M1" s="50"/>
    </row>
    <row r="2" spans="1:13" ht="27" customHeight="1" x14ac:dyDescent="0.25">
      <c r="A2" s="226" t="str">
        <f>Overview!B4&amp; " - Effective from "&amp;Overview!D4&amp;" - "&amp;Overview!E4&amp;" LV and HV charges"</f>
        <v>Eclipse Power Distribution Limited - GSP B - Effective from 1 April 2027 - Submitted LV and HV charges</v>
      </c>
      <c r="B2" s="226"/>
      <c r="C2" s="226"/>
      <c r="D2" s="226"/>
      <c r="E2" s="226"/>
      <c r="F2" s="226"/>
      <c r="G2" s="226"/>
      <c r="H2" s="226"/>
      <c r="I2" s="226"/>
      <c r="J2" s="226"/>
      <c r="K2" s="226"/>
    </row>
    <row r="3" spans="1:13" s="71" customFormat="1" ht="15" customHeight="1" x14ac:dyDescent="0.25">
      <c r="A3" s="78"/>
      <c r="B3" s="78"/>
      <c r="C3" s="78"/>
      <c r="D3" s="78"/>
      <c r="E3" s="78"/>
      <c r="F3" s="78"/>
      <c r="G3" s="78"/>
      <c r="H3" s="78"/>
      <c r="I3" s="78"/>
      <c r="J3" s="78"/>
      <c r="K3" s="78"/>
      <c r="L3" s="48"/>
    </row>
    <row r="4" spans="1:13" ht="27" customHeight="1" x14ac:dyDescent="0.25">
      <c r="A4" s="226" t="s">
        <v>158</v>
      </c>
      <c r="B4" s="226"/>
      <c r="C4" s="226"/>
      <c r="D4" s="226"/>
      <c r="E4" s="226"/>
      <c r="F4" s="78"/>
      <c r="G4" s="226" t="s">
        <v>159</v>
      </c>
      <c r="H4" s="226"/>
      <c r="I4" s="226"/>
      <c r="J4" s="226"/>
      <c r="K4" s="226"/>
    </row>
    <row r="5" spans="1:13" ht="28.5" customHeight="1" x14ac:dyDescent="0.25">
      <c r="A5" s="70" t="s">
        <v>16</v>
      </c>
      <c r="B5" s="75" t="s">
        <v>54</v>
      </c>
      <c r="C5" s="227" t="s">
        <v>55</v>
      </c>
      <c r="D5" s="228"/>
      <c r="E5" s="72" t="s">
        <v>56</v>
      </c>
      <c r="F5" s="78"/>
      <c r="G5" s="230"/>
      <c r="H5" s="231"/>
      <c r="I5" s="76" t="s">
        <v>60</v>
      </c>
      <c r="J5" s="77" t="s">
        <v>61</v>
      </c>
      <c r="K5" s="72" t="s">
        <v>56</v>
      </c>
    </row>
    <row r="6" spans="1:13" ht="65.25" customHeight="1" x14ac:dyDescent="0.25">
      <c r="A6" s="73" t="s">
        <v>57</v>
      </c>
      <c r="B6" s="23" t="s">
        <v>693</v>
      </c>
      <c r="C6" s="229" t="s">
        <v>694</v>
      </c>
      <c r="D6" s="229"/>
      <c r="E6" s="23" t="s">
        <v>695</v>
      </c>
      <c r="F6" s="78"/>
      <c r="G6" s="232" t="s">
        <v>699</v>
      </c>
      <c r="H6" s="232"/>
      <c r="I6" s="23" t="s">
        <v>697</v>
      </c>
      <c r="J6" s="181" t="s">
        <v>694</v>
      </c>
      <c r="K6" s="181" t="s">
        <v>695</v>
      </c>
    </row>
    <row r="7" spans="1:13" ht="65.25" customHeight="1" x14ac:dyDescent="0.25">
      <c r="A7" s="73" t="s">
        <v>23</v>
      </c>
      <c r="B7" s="21"/>
      <c r="C7" s="233"/>
      <c r="D7" s="233"/>
      <c r="E7" s="23" t="s">
        <v>696</v>
      </c>
      <c r="F7" s="78"/>
      <c r="G7" s="232" t="s">
        <v>700</v>
      </c>
      <c r="H7" s="232"/>
      <c r="I7" s="21"/>
      <c r="J7" s="181" t="s">
        <v>698</v>
      </c>
      <c r="K7" s="181" t="s">
        <v>695</v>
      </c>
    </row>
    <row r="8" spans="1:13" ht="65.25" customHeight="1" x14ac:dyDescent="0.25">
      <c r="A8" s="74" t="s">
        <v>21</v>
      </c>
      <c r="B8" s="234" t="s">
        <v>22</v>
      </c>
      <c r="C8" s="235"/>
      <c r="D8" s="235"/>
      <c r="E8" s="236"/>
      <c r="F8" s="78"/>
      <c r="G8" s="232" t="s">
        <v>64</v>
      </c>
      <c r="H8" s="232"/>
      <c r="I8" s="21"/>
      <c r="J8" s="21"/>
      <c r="K8" s="181" t="s">
        <v>696</v>
      </c>
    </row>
    <row r="9" spans="1:13" s="71" customFormat="1" ht="65.25" customHeight="1" x14ac:dyDescent="0.25">
      <c r="F9" s="78"/>
      <c r="G9" s="232" t="s">
        <v>21</v>
      </c>
      <c r="H9" s="232"/>
      <c r="I9" s="223" t="s">
        <v>22</v>
      </c>
      <c r="J9" s="224"/>
      <c r="K9" s="225"/>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125</v>
      </c>
      <c r="B11" s="14" t="s">
        <v>744</v>
      </c>
      <c r="C11" s="14" t="s">
        <v>31</v>
      </c>
      <c r="D11" s="53" t="s">
        <v>161</v>
      </c>
      <c r="E11" s="53" t="s">
        <v>163</v>
      </c>
      <c r="F11" s="53" t="s">
        <v>162</v>
      </c>
      <c r="G11" s="14" t="s">
        <v>32</v>
      </c>
      <c r="H11" s="14" t="s">
        <v>33</v>
      </c>
      <c r="I11" s="28" t="s">
        <v>127</v>
      </c>
      <c r="J11" s="14" t="s">
        <v>40</v>
      </c>
      <c r="K11" s="14" t="s">
        <v>0</v>
      </c>
    </row>
    <row r="12" spans="1:13" ht="32.25" customHeight="1" x14ac:dyDescent="0.25">
      <c r="A12" s="16" t="s">
        <v>659</v>
      </c>
      <c r="B12" s="44" t="s">
        <v>746</v>
      </c>
      <c r="C12" s="172" t="s">
        <v>592</v>
      </c>
      <c r="D12" s="188">
        <v>12.755000000000001</v>
      </c>
      <c r="E12" s="189">
        <v>1.5209999999999999</v>
      </c>
      <c r="F12" s="190">
        <v>0.125</v>
      </c>
      <c r="G12" s="191">
        <v>12.28</v>
      </c>
      <c r="H12" s="192">
        <v>0</v>
      </c>
      <c r="I12" s="192">
        <v>0</v>
      </c>
      <c r="J12" s="193">
        <v>0</v>
      </c>
      <c r="K12" s="43"/>
    </row>
    <row r="13" spans="1:13" ht="32.25" customHeight="1" x14ac:dyDescent="0.25">
      <c r="A13" s="16" t="s">
        <v>473</v>
      </c>
      <c r="B13" s="44" t="s">
        <v>747</v>
      </c>
      <c r="C13" s="166" t="s">
        <v>418</v>
      </c>
      <c r="D13" s="188">
        <v>12.755000000000001</v>
      </c>
      <c r="E13" s="189">
        <v>1.5209999999999999</v>
      </c>
      <c r="F13" s="190">
        <v>0.125</v>
      </c>
      <c r="G13" s="192">
        <v>0</v>
      </c>
      <c r="H13" s="192">
        <v>0</v>
      </c>
      <c r="I13" s="192">
        <v>0</v>
      </c>
      <c r="J13" s="193">
        <v>0</v>
      </c>
      <c r="K13" s="43" t="s">
        <v>716</v>
      </c>
    </row>
    <row r="14" spans="1:13" ht="32.25" customHeight="1" x14ac:dyDescent="0.25">
      <c r="A14" s="16" t="s">
        <v>606</v>
      </c>
      <c r="B14" s="44" t="s">
        <v>748</v>
      </c>
      <c r="C14" s="157" t="s">
        <v>591</v>
      </c>
      <c r="D14" s="188">
        <v>12.349</v>
      </c>
      <c r="E14" s="189">
        <v>1.4730000000000001</v>
      </c>
      <c r="F14" s="190">
        <v>0.121</v>
      </c>
      <c r="G14" s="191">
        <v>12.13</v>
      </c>
      <c r="H14" s="192">
        <v>0</v>
      </c>
      <c r="I14" s="192">
        <v>0</v>
      </c>
      <c r="J14" s="193">
        <v>0</v>
      </c>
      <c r="K14" s="43"/>
    </row>
    <row r="15" spans="1:13" ht="48" customHeight="1" x14ac:dyDescent="0.25">
      <c r="A15" s="16" t="s">
        <v>607</v>
      </c>
      <c r="B15" s="44" t="s">
        <v>749</v>
      </c>
      <c r="C15" s="157" t="s">
        <v>591</v>
      </c>
      <c r="D15" s="188">
        <v>12.349</v>
      </c>
      <c r="E15" s="189">
        <v>1.4730000000000001</v>
      </c>
      <c r="F15" s="190">
        <v>0.121</v>
      </c>
      <c r="G15" s="191">
        <v>15.42</v>
      </c>
      <c r="H15" s="192">
        <v>0</v>
      </c>
      <c r="I15" s="192">
        <v>0</v>
      </c>
      <c r="J15" s="193">
        <v>0</v>
      </c>
      <c r="K15" s="43"/>
    </row>
    <row r="16" spans="1:13" ht="32.25" customHeight="1" x14ac:dyDescent="0.25">
      <c r="A16" s="16" t="s">
        <v>608</v>
      </c>
      <c r="B16" s="44" t="s">
        <v>750</v>
      </c>
      <c r="C16" s="157" t="s">
        <v>591</v>
      </c>
      <c r="D16" s="188">
        <v>12.349</v>
      </c>
      <c r="E16" s="189">
        <v>1.4730000000000001</v>
      </c>
      <c r="F16" s="190">
        <v>0.121</v>
      </c>
      <c r="G16" s="191">
        <v>24.53</v>
      </c>
      <c r="H16" s="192">
        <v>0</v>
      </c>
      <c r="I16" s="192">
        <v>0</v>
      </c>
      <c r="J16" s="193">
        <v>0</v>
      </c>
      <c r="K16" s="43"/>
    </row>
    <row r="17" spans="1:11" ht="32.25" customHeight="1" x14ac:dyDescent="0.25">
      <c r="A17" s="16" t="s">
        <v>609</v>
      </c>
      <c r="B17" s="44" t="s">
        <v>751</v>
      </c>
      <c r="C17" s="157" t="s">
        <v>591</v>
      </c>
      <c r="D17" s="188">
        <v>12.349</v>
      </c>
      <c r="E17" s="189">
        <v>1.4730000000000001</v>
      </c>
      <c r="F17" s="190">
        <v>0.121</v>
      </c>
      <c r="G17" s="191">
        <v>39.340000000000003</v>
      </c>
      <c r="H17" s="192">
        <v>0</v>
      </c>
      <c r="I17" s="192">
        <v>0</v>
      </c>
      <c r="J17" s="193">
        <v>0</v>
      </c>
      <c r="K17" s="43"/>
    </row>
    <row r="18" spans="1:11" ht="32.25" customHeight="1" x14ac:dyDescent="0.25">
      <c r="A18" s="16" t="s">
        <v>610</v>
      </c>
      <c r="B18" s="44" t="s">
        <v>752</v>
      </c>
      <c r="C18" s="157" t="s">
        <v>591</v>
      </c>
      <c r="D18" s="188">
        <v>12.349</v>
      </c>
      <c r="E18" s="189">
        <v>1.4730000000000001</v>
      </c>
      <c r="F18" s="190">
        <v>0.121</v>
      </c>
      <c r="G18" s="191">
        <v>83.58</v>
      </c>
      <c r="H18" s="192">
        <v>0</v>
      </c>
      <c r="I18" s="192">
        <v>0</v>
      </c>
      <c r="J18" s="193">
        <v>0</v>
      </c>
      <c r="K18" s="43"/>
    </row>
    <row r="19" spans="1:11" ht="32.25" customHeight="1" x14ac:dyDescent="0.25">
      <c r="A19" s="16" t="s">
        <v>144</v>
      </c>
      <c r="B19" s="44" t="s">
        <v>753</v>
      </c>
      <c r="C19" s="166" t="s">
        <v>419</v>
      </c>
      <c r="D19" s="188">
        <v>12.349</v>
      </c>
      <c r="E19" s="189">
        <v>1.4730000000000001</v>
      </c>
      <c r="F19" s="190">
        <v>0.121</v>
      </c>
      <c r="G19" s="192">
        <v>0</v>
      </c>
      <c r="H19" s="192">
        <v>0</v>
      </c>
      <c r="I19" s="192">
        <v>0</v>
      </c>
      <c r="J19" s="193">
        <v>0</v>
      </c>
      <c r="K19" s="43" t="s">
        <v>716</v>
      </c>
    </row>
    <row r="20" spans="1:11" ht="32.25" customHeight="1" x14ac:dyDescent="0.25">
      <c r="A20" s="16" t="s">
        <v>474</v>
      </c>
      <c r="B20" s="44" t="s">
        <v>754</v>
      </c>
      <c r="C20" s="168">
        <v>0</v>
      </c>
      <c r="D20" s="188">
        <v>8.3680000000000003</v>
      </c>
      <c r="E20" s="189">
        <v>0.93500000000000005</v>
      </c>
      <c r="F20" s="190">
        <v>7.1999999999999995E-2</v>
      </c>
      <c r="G20" s="191">
        <v>14.27</v>
      </c>
      <c r="H20" s="191">
        <v>7.88</v>
      </c>
      <c r="I20" s="194">
        <v>7.88</v>
      </c>
      <c r="J20" s="195">
        <v>0.247</v>
      </c>
      <c r="K20" s="43"/>
    </row>
    <row r="21" spans="1:11" ht="32.25" customHeight="1" x14ac:dyDescent="0.25">
      <c r="A21" s="16" t="s">
        <v>475</v>
      </c>
      <c r="B21" s="44" t="s">
        <v>755</v>
      </c>
      <c r="C21" s="168">
        <v>0</v>
      </c>
      <c r="D21" s="188">
        <v>8.3680000000000003</v>
      </c>
      <c r="E21" s="189">
        <v>0.93500000000000005</v>
      </c>
      <c r="F21" s="190">
        <v>7.1999999999999995E-2</v>
      </c>
      <c r="G21" s="191">
        <v>139.65</v>
      </c>
      <c r="H21" s="191">
        <v>7.88</v>
      </c>
      <c r="I21" s="194">
        <v>7.88</v>
      </c>
      <c r="J21" s="195">
        <v>0.247</v>
      </c>
      <c r="K21" s="43" t="s">
        <v>716</v>
      </c>
    </row>
    <row r="22" spans="1:11" ht="32.25" customHeight="1" x14ac:dyDescent="0.25">
      <c r="A22" s="16" t="s">
        <v>476</v>
      </c>
      <c r="B22" s="44" t="s">
        <v>756</v>
      </c>
      <c r="C22" s="168">
        <v>0</v>
      </c>
      <c r="D22" s="188">
        <v>8.3680000000000003</v>
      </c>
      <c r="E22" s="189">
        <v>0.93500000000000005</v>
      </c>
      <c r="F22" s="190">
        <v>7.1999999999999995E-2</v>
      </c>
      <c r="G22" s="191">
        <v>226.69</v>
      </c>
      <c r="H22" s="191">
        <v>7.88</v>
      </c>
      <c r="I22" s="194">
        <v>7.88</v>
      </c>
      <c r="J22" s="195">
        <v>0.247</v>
      </c>
      <c r="K22" s="43"/>
    </row>
    <row r="23" spans="1:11" ht="32.25" customHeight="1" x14ac:dyDescent="0.25">
      <c r="A23" s="16" t="s">
        <v>477</v>
      </c>
      <c r="B23" s="44" t="s">
        <v>757</v>
      </c>
      <c r="C23" s="168">
        <v>0</v>
      </c>
      <c r="D23" s="188">
        <v>8.3680000000000003</v>
      </c>
      <c r="E23" s="189">
        <v>0.93500000000000005</v>
      </c>
      <c r="F23" s="190">
        <v>7.1999999999999995E-2</v>
      </c>
      <c r="G23" s="191">
        <v>356.1</v>
      </c>
      <c r="H23" s="191">
        <v>7.88</v>
      </c>
      <c r="I23" s="194">
        <v>7.88</v>
      </c>
      <c r="J23" s="195">
        <v>0.247</v>
      </c>
      <c r="K23" s="43"/>
    </row>
    <row r="24" spans="1:11" ht="32.25" customHeight="1" x14ac:dyDescent="0.25">
      <c r="A24" s="16" t="s">
        <v>478</v>
      </c>
      <c r="B24" s="44" t="s">
        <v>758</v>
      </c>
      <c r="C24" s="168">
        <v>0</v>
      </c>
      <c r="D24" s="188">
        <v>8.3680000000000003</v>
      </c>
      <c r="E24" s="189">
        <v>0.93500000000000005</v>
      </c>
      <c r="F24" s="190">
        <v>7.1999999999999995E-2</v>
      </c>
      <c r="G24" s="191">
        <v>701.34</v>
      </c>
      <c r="H24" s="191">
        <v>7.88</v>
      </c>
      <c r="I24" s="194">
        <v>7.88</v>
      </c>
      <c r="J24" s="195">
        <v>0.247</v>
      </c>
      <c r="K24" s="43"/>
    </row>
    <row r="25" spans="1:11" ht="32.25" customHeight="1" x14ac:dyDescent="0.25">
      <c r="A25" s="16" t="s">
        <v>479</v>
      </c>
      <c r="B25" s="44" t="s">
        <v>759</v>
      </c>
      <c r="C25" s="168">
        <v>0</v>
      </c>
      <c r="D25" s="188">
        <v>5.5069999999999997</v>
      </c>
      <c r="E25" s="189">
        <v>0.52400000000000002</v>
      </c>
      <c r="F25" s="190">
        <v>3.3000000000000002E-2</v>
      </c>
      <c r="G25" s="191">
        <v>11.14</v>
      </c>
      <c r="H25" s="191">
        <v>7.62</v>
      </c>
      <c r="I25" s="194">
        <v>7.62</v>
      </c>
      <c r="J25" s="195">
        <v>0.156</v>
      </c>
      <c r="K25" s="43"/>
    </row>
    <row r="26" spans="1:11" ht="32.25" customHeight="1" x14ac:dyDescent="0.25">
      <c r="A26" s="16" t="s">
        <v>480</v>
      </c>
      <c r="B26" s="44" t="s">
        <v>760</v>
      </c>
      <c r="C26" s="168">
        <v>0</v>
      </c>
      <c r="D26" s="188">
        <v>5.5069999999999997</v>
      </c>
      <c r="E26" s="189">
        <v>0.52400000000000002</v>
      </c>
      <c r="F26" s="190">
        <v>3.3000000000000002E-2</v>
      </c>
      <c r="G26" s="191">
        <v>136.52000000000001</v>
      </c>
      <c r="H26" s="191">
        <v>7.62</v>
      </c>
      <c r="I26" s="194">
        <v>7.62</v>
      </c>
      <c r="J26" s="195">
        <v>0.156</v>
      </c>
      <c r="K26" s="43" t="s">
        <v>716</v>
      </c>
    </row>
    <row r="27" spans="1:11" ht="32.25" customHeight="1" x14ac:dyDescent="0.25">
      <c r="A27" s="16" t="s">
        <v>481</v>
      </c>
      <c r="B27" s="44" t="s">
        <v>761</v>
      </c>
      <c r="C27" s="168">
        <v>0</v>
      </c>
      <c r="D27" s="188">
        <v>5.5069999999999997</v>
      </c>
      <c r="E27" s="189">
        <v>0.52400000000000002</v>
      </c>
      <c r="F27" s="190">
        <v>3.3000000000000002E-2</v>
      </c>
      <c r="G27" s="191">
        <v>223.56</v>
      </c>
      <c r="H27" s="191">
        <v>7.62</v>
      </c>
      <c r="I27" s="194">
        <v>7.62</v>
      </c>
      <c r="J27" s="195">
        <v>0.156</v>
      </c>
      <c r="K27" s="43"/>
    </row>
    <row r="28" spans="1:11" ht="32.25" customHeight="1" x14ac:dyDescent="0.25">
      <c r="A28" s="16" t="s">
        <v>482</v>
      </c>
      <c r="B28" s="44" t="s">
        <v>762</v>
      </c>
      <c r="C28" s="168">
        <v>0</v>
      </c>
      <c r="D28" s="188">
        <v>5.5069999999999997</v>
      </c>
      <c r="E28" s="189">
        <v>0.52400000000000002</v>
      </c>
      <c r="F28" s="190">
        <v>3.3000000000000002E-2</v>
      </c>
      <c r="G28" s="191">
        <v>352.97</v>
      </c>
      <c r="H28" s="191">
        <v>7.62</v>
      </c>
      <c r="I28" s="194">
        <v>7.62</v>
      </c>
      <c r="J28" s="195">
        <v>0.156</v>
      </c>
      <c r="K28" s="43"/>
    </row>
    <row r="29" spans="1:11" ht="32.25" customHeight="1" x14ac:dyDescent="0.25">
      <c r="A29" s="16" t="s">
        <v>483</v>
      </c>
      <c r="B29" s="44" t="s">
        <v>763</v>
      </c>
      <c r="C29" s="168">
        <v>0</v>
      </c>
      <c r="D29" s="188">
        <v>5.5069999999999997</v>
      </c>
      <c r="E29" s="189">
        <v>0.52400000000000002</v>
      </c>
      <c r="F29" s="190">
        <v>3.3000000000000002E-2</v>
      </c>
      <c r="G29" s="191">
        <v>698.21</v>
      </c>
      <c r="H29" s="191">
        <v>7.62</v>
      </c>
      <c r="I29" s="194">
        <v>7.62</v>
      </c>
      <c r="J29" s="195">
        <v>0.156</v>
      </c>
      <c r="K29" s="43"/>
    </row>
    <row r="30" spans="1:11" ht="32.25" customHeight="1" x14ac:dyDescent="0.25">
      <c r="A30" s="16" t="s">
        <v>484</v>
      </c>
      <c r="B30" s="44" t="s">
        <v>764</v>
      </c>
      <c r="C30" s="168">
        <v>0</v>
      </c>
      <c r="D30" s="188">
        <v>3.125</v>
      </c>
      <c r="E30" s="189">
        <v>0.23300000000000001</v>
      </c>
      <c r="F30" s="190">
        <v>8.9999999999999993E-3</v>
      </c>
      <c r="G30" s="191">
        <v>102.86</v>
      </c>
      <c r="H30" s="191">
        <v>8.83</v>
      </c>
      <c r="I30" s="194">
        <v>8.83</v>
      </c>
      <c r="J30" s="195">
        <v>7.6999999999999999E-2</v>
      </c>
      <c r="K30" s="43"/>
    </row>
    <row r="31" spans="1:11" ht="32.25" customHeight="1" x14ac:dyDescent="0.25">
      <c r="A31" s="16" t="s">
        <v>485</v>
      </c>
      <c r="B31" s="44" t="s">
        <v>765</v>
      </c>
      <c r="C31" s="168">
        <v>0</v>
      </c>
      <c r="D31" s="188">
        <v>3.125</v>
      </c>
      <c r="E31" s="189">
        <v>0.23300000000000001</v>
      </c>
      <c r="F31" s="190">
        <v>8.9999999999999993E-3</v>
      </c>
      <c r="G31" s="191">
        <v>952.43</v>
      </c>
      <c r="H31" s="191">
        <v>8.83</v>
      </c>
      <c r="I31" s="194">
        <v>8.83</v>
      </c>
      <c r="J31" s="195">
        <v>7.6999999999999999E-2</v>
      </c>
      <c r="K31" s="43"/>
    </row>
    <row r="32" spans="1:11" ht="32.25" customHeight="1" x14ac:dyDescent="0.25">
      <c r="A32" s="16" t="s">
        <v>486</v>
      </c>
      <c r="B32" s="44" t="s">
        <v>766</v>
      </c>
      <c r="C32" s="168">
        <v>0</v>
      </c>
      <c r="D32" s="188">
        <v>3.125</v>
      </c>
      <c r="E32" s="189">
        <v>0.23300000000000001</v>
      </c>
      <c r="F32" s="190">
        <v>8.9999999999999993E-3</v>
      </c>
      <c r="G32" s="191">
        <v>2585.12</v>
      </c>
      <c r="H32" s="191">
        <v>8.83</v>
      </c>
      <c r="I32" s="194">
        <v>8.83</v>
      </c>
      <c r="J32" s="195">
        <v>7.6999999999999999E-2</v>
      </c>
      <c r="K32" s="43"/>
    </row>
    <row r="33" spans="1:11" ht="32.25" customHeight="1" x14ac:dyDescent="0.25">
      <c r="A33" s="16" t="s">
        <v>487</v>
      </c>
      <c r="B33" s="44" t="s">
        <v>767</v>
      </c>
      <c r="C33" s="168">
        <v>0</v>
      </c>
      <c r="D33" s="188">
        <v>3.125</v>
      </c>
      <c r="E33" s="189">
        <v>0.23300000000000001</v>
      </c>
      <c r="F33" s="190">
        <v>8.9999999999999993E-3</v>
      </c>
      <c r="G33" s="191">
        <v>4700.0600000000004</v>
      </c>
      <c r="H33" s="191">
        <v>8.83</v>
      </c>
      <c r="I33" s="194">
        <v>8.83</v>
      </c>
      <c r="J33" s="195">
        <v>7.6999999999999999E-2</v>
      </c>
      <c r="K33" s="43"/>
    </row>
    <row r="34" spans="1:11" ht="32.25" customHeight="1" x14ac:dyDescent="0.25">
      <c r="A34" s="16" t="s">
        <v>488</v>
      </c>
      <c r="B34" s="44" t="s">
        <v>768</v>
      </c>
      <c r="C34" s="168">
        <v>0</v>
      </c>
      <c r="D34" s="188">
        <v>3.125</v>
      </c>
      <c r="E34" s="189">
        <v>0.23300000000000001</v>
      </c>
      <c r="F34" s="190">
        <v>8.9999999999999993E-3</v>
      </c>
      <c r="G34" s="191">
        <v>11785.66</v>
      </c>
      <c r="H34" s="191">
        <v>8.83</v>
      </c>
      <c r="I34" s="194">
        <v>8.83</v>
      </c>
      <c r="J34" s="195">
        <v>7.6999999999999999E-2</v>
      </c>
      <c r="K34" s="43"/>
    </row>
    <row r="35" spans="1:11" ht="32.25" customHeight="1" x14ac:dyDescent="0.25">
      <c r="A35" s="16" t="s">
        <v>148</v>
      </c>
      <c r="B35" s="44" t="s">
        <v>769</v>
      </c>
      <c r="C35" s="168" t="s">
        <v>420</v>
      </c>
      <c r="D35" s="196">
        <v>39.633000000000003</v>
      </c>
      <c r="E35" s="197">
        <v>2.96</v>
      </c>
      <c r="F35" s="190">
        <v>1.6559999999999999</v>
      </c>
      <c r="G35" s="192">
        <v>0</v>
      </c>
      <c r="H35" s="192">
        <v>0</v>
      </c>
      <c r="I35" s="192">
        <v>0</v>
      </c>
      <c r="J35" s="193">
        <v>0</v>
      </c>
      <c r="K35" s="43" t="s">
        <v>716</v>
      </c>
    </row>
    <row r="36" spans="1:11" ht="27.75" customHeight="1" x14ac:dyDescent="0.25">
      <c r="A36" s="16" t="s">
        <v>149</v>
      </c>
      <c r="B36" s="44" t="s">
        <v>770</v>
      </c>
      <c r="C36" s="167">
        <v>0</v>
      </c>
      <c r="D36" s="188">
        <v>-8.0399999999999991</v>
      </c>
      <c r="E36" s="189">
        <v>-0.95899999999999996</v>
      </c>
      <c r="F36" s="190">
        <v>-7.9000000000000001E-2</v>
      </c>
      <c r="G36" s="160">
        <v>0</v>
      </c>
      <c r="H36" s="192">
        <v>0</v>
      </c>
      <c r="I36" s="192">
        <v>0</v>
      </c>
      <c r="J36" s="193">
        <v>0</v>
      </c>
      <c r="K36" s="43" t="s">
        <v>716</v>
      </c>
    </row>
    <row r="37" spans="1:11" ht="27.75" customHeight="1" x14ac:dyDescent="0.25">
      <c r="A37" s="16" t="s">
        <v>150</v>
      </c>
      <c r="B37" s="44"/>
      <c r="C37" s="168">
        <v>0</v>
      </c>
      <c r="D37" s="188">
        <v>-6.7160000000000002</v>
      </c>
      <c r="E37" s="189">
        <v>-0.76900000000000002</v>
      </c>
      <c r="F37" s="190">
        <v>-6.0999999999999999E-2</v>
      </c>
      <c r="G37" s="160">
        <v>0</v>
      </c>
      <c r="H37" s="192">
        <v>0</v>
      </c>
      <c r="I37" s="192">
        <v>0</v>
      </c>
      <c r="J37" s="193">
        <v>0</v>
      </c>
      <c r="K37" s="43" t="s">
        <v>716</v>
      </c>
    </row>
    <row r="38" spans="1:11" ht="27.75" customHeight="1" x14ac:dyDescent="0.25">
      <c r="A38" s="16" t="s">
        <v>151</v>
      </c>
      <c r="B38" s="44" t="s">
        <v>771</v>
      </c>
      <c r="C38" s="168">
        <v>0</v>
      </c>
      <c r="D38" s="188">
        <v>-8.0399999999999991</v>
      </c>
      <c r="E38" s="189">
        <v>-0.95899999999999996</v>
      </c>
      <c r="F38" s="190">
        <v>-7.9000000000000001E-2</v>
      </c>
      <c r="G38" s="160">
        <v>0</v>
      </c>
      <c r="H38" s="192">
        <v>0</v>
      </c>
      <c r="I38" s="192">
        <v>0</v>
      </c>
      <c r="J38" s="195">
        <v>0.28000000000000003</v>
      </c>
      <c r="K38" s="43" t="s">
        <v>716</v>
      </c>
    </row>
    <row r="39" spans="1:11" ht="27.75" customHeight="1" x14ac:dyDescent="0.25">
      <c r="A39" s="16" t="s">
        <v>152</v>
      </c>
      <c r="B39" s="44"/>
      <c r="C39" s="168">
        <v>0</v>
      </c>
      <c r="D39" s="188">
        <v>-8.0399999999999991</v>
      </c>
      <c r="E39" s="189">
        <v>-0.95899999999999996</v>
      </c>
      <c r="F39" s="190">
        <v>-7.9000000000000001E-2</v>
      </c>
      <c r="G39" s="160">
        <v>0</v>
      </c>
      <c r="H39" s="192">
        <v>0</v>
      </c>
      <c r="I39" s="192">
        <v>0</v>
      </c>
      <c r="J39" s="193">
        <v>0</v>
      </c>
      <c r="K39" s="43" t="s">
        <v>716</v>
      </c>
    </row>
    <row r="40" spans="1:11" ht="27.75" customHeight="1" x14ac:dyDescent="0.25">
      <c r="A40" s="16" t="s">
        <v>153</v>
      </c>
      <c r="B40" s="44" t="s">
        <v>772</v>
      </c>
      <c r="C40" s="168">
        <v>0</v>
      </c>
      <c r="D40" s="188">
        <v>-6.7160000000000002</v>
      </c>
      <c r="E40" s="189">
        <v>-0.76900000000000002</v>
      </c>
      <c r="F40" s="190">
        <v>-6.0999999999999999E-2</v>
      </c>
      <c r="G40" s="160">
        <v>0</v>
      </c>
      <c r="H40" s="192">
        <v>0</v>
      </c>
      <c r="I40" s="192">
        <v>0</v>
      </c>
      <c r="J40" s="195">
        <v>0.20899999999999999</v>
      </c>
      <c r="K40" s="43" t="s">
        <v>716</v>
      </c>
    </row>
    <row r="41" spans="1:11" ht="27.75" customHeight="1" x14ac:dyDescent="0.25">
      <c r="A41" s="16" t="s">
        <v>154</v>
      </c>
      <c r="B41" s="44" t="s">
        <v>716</v>
      </c>
      <c r="C41" s="168">
        <v>0</v>
      </c>
      <c r="D41" s="188">
        <v>-6.7160000000000002</v>
      </c>
      <c r="E41" s="189">
        <v>-0.76900000000000002</v>
      </c>
      <c r="F41" s="190">
        <v>-6.0999999999999999E-2</v>
      </c>
      <c r="G41" s="160">
        <v>0</v>
      </c>
      <c r="H41" s="192">
        <v>0</v>
      </c>
      <c r="I41" s="192">
        <v>0</v>
      </c>
      <c r="J41" s="193">
        <v>0</v>
      </c>
      <c r="K41" s="43" t="s">
        <v>716</v>
      </c>
    </row>
    <row r="42" spans="1:11" ht="27.75" customHeight="1" x14ac:dyDescent="0.25">
      <c r="A42" s="16" t="s">
        <v>155</v>
      </c>
      <c r="B42" s="44" t="s">
        <v>773</v>
      </c>
      <c r="C42" s="168">
        <v>0</v>
      </c>
      <c r="D42" s="188">
        <v>-4.1890000000000001</v>
      </c>
      <c r="E42" s="189">
        <v>-0.39800000000000002</v>
      </c>
      <c r="F42" s="190">
        <v>-2.5000000000000001E-2</v>
      </c>
      <c r="G42" s="191">
        <v>64.37</v>
      </c>
      <c r="H42" s="192">
        <v>0</v>
      </c>
      <c r="I42" s="192">
        <v>0</v>
      </c>
      <c r="J42" s="195">
        <v>0.17299999999999999</v>
      </c>
      <c r="K42" s="43" t="s">
        <v>716</v>
      </c>
    </row>
    <row r="43" spans="1:11" ht="27.75" customHeight="1" x14ac:dyDescent="0.25">
      <c r="A43" s="16" t="s">
        <v>156</v>
      </c>
      <c r="B43" s="44"/>
      <c r="C43" s="168">
        <v>0</v>
      </c>
      <c r="D43" s="188">
        <v>-4.1890000000000001</v>
      </c>
      <c r="E43" s="189">
        <v>-0.39800000000000002</v>
      </c>
      <c r="F43" s="190">
        <v>-2.5000000000000001E-2</v>
      </c>
      <c r="G43" s="191">
        <v>64.37</v>
      </c>
      <c r="H43" s="192">
        <v>0</v>
      </c>
      <c r="I43" s="192">
        <v>0</v>
      </c>
      <c r="J43" s="193">
        <v>0</v>
      </c>
      <c r="K43" s="43" t="s">
        <v>716</v>
      </c>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topLeftCell="A2" zoomScale="85" zoomScaleNormal="85" zoomScaleSheetLayoutView="100" workbookViewId="0">
      <selection activeCell="A11" sqref="A11"/>
    </sheetView>
  </sheetViews>
  <sheetFormatPr defaultColWidth="9.109375" defaultRowHeight="27.75" customHeight="1" x14ac:dyDescent="0.25"/>
  <cols>
    <col min="1" max="1" width="16" style="51" bestFit="1" customWidth="1"/>
    <col min="2" max="2" width="14.109375" style="51" bestFit="1" customWidth="1"/>
    <col min="3" max="3" width="17.44140625" style="51" customWidth="1"/>
    <col min="4" max="4" width="15.44140625" style="58" customWidth="1"/>
    <col min="5" max="5" width="14.44140625" style="58" bestFit="1" customWidth="1"/>
    <col min="6" max="6" width="19.44140625" style="58" customWidth="1"/>
    <col min="7" max="7" width="36.44140625" style="58" bestFit="1" customWidth="1"/>
    <col min="8" max="8" width="14.5546875" style="58" customWidth="1"/>
    <col min="9" max="9" width="11.5546875" style="59" bestFit="1" customWidth="1"/>
    <col min="10" max="10" width="12.5546875" style="60" bestFit="1" customWidth="1"/>
    <col min="11" max="11" width="15.5546875" style="60" bestFit="1" customWidth="1"/>
    <col min="12" max="12" width="15.5546875" style="51" bestFit="1" customWidth="1"/>
    <col min="13" max="13" width="11.5546875" style="51" bestFit="1" customWidth="1"/>
    <col min="14" max="14" width="12.5546875" style="51" bestFit="1" customWidth="1"/>
    <col min="15" max="15" width="15.5546875" style="51" bestFit="1" customWidth="1"/>
    <col min="16" max="17" width="15.5546875" style="51" customWidth="1"/>
    <col min="18" max="16384" width="9.109375" style="51"/>
  </cols>
  <sheetData>
    <row r="1" spans="1:16" ht="66.75" customHeight="1" x14ac:dyDescent="0.25">
      <c r="A1" s="49" t="s">
        <v>27</v>
      </c>
      <c r="B1" s="49"/>
      <c r="C1" s="238" t="s">
        <v>122</v>
      </c>
      <c r="D1" s="238"/>
      <c r="E1" s="50"/>
      <c r="F1" s="241" t="s">
        <v>38</v>
      </c>
      <c r="G1" s="241"/>
      <c r="H1" s="241"/>
      <c r="I1" s="241"/>
      <c r="J1" s="241"/>
      <c r="K1" s="241"/>
      <c r="L1" s="241"/>
      <c r="M1" s="241"/>
      <c r="N1" s="241"/>
      <c r="O1" s="241"/>
      <c r="P1" s="241"/>
    </row>
    <row r="2" spans="1:16" s="52" customFormat="1" ht="25.5" customHeight="1" x14ac:dyDescent="0.25">
      <c r="A2" s="239" t="str">
        <f>Overview!B4&amp; " - Effective from "&amp;Overview!D4&amp;" - "&amp;Overview!E4&amp;" Designated EHV charges"</f>
        <v>Eclipse Power Distribution Limited - GSP B - Effective from 1 April 2027 - Submitted Designated EHV charges</v>
      </c>
      <c r="B2" s="240"/>
      <c r="C2" s="240"/>
      <c r="D2" s="240"/>
      <c r="E2" s="240"/>
      <c r="F2" s="240"/>
      <c r="G2" s="240"/>
      <c r="H2" s="240"/>
      <c r="I2" s="240"/>
      <c r="J2" s="240"/>
      <c r="K2" s="240"/>
      <c r="L2" s="240"/>
      <c r="M2" s="240"/>
      <c r="N2" s="240"/>
      <c r="O2" s="240"/>
      <c r="P2" s="240"/>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6" t="s">
        <v>62</v>
      </c>
      <c r="B4" s="226"/>
      <c r="C4" s="226"/>
      <c r="D4" s="226"/>
      <c r="E4" s="226"/>
      <c r="F4" s="226"/>
      <c r="G4" s="78"/>
      <c r="H4" s="78"/>
      <c r="I4" s="78"/>
      <c r="J4" s="78"/>
      <c r="K4" s="78"/>
      <c r="L4" s="78"/>
      <c r="M4" s="78"/>
      <c r="N4" s="78"/>
      <c r="O4" s="78"/>
    </row>
    <row r="5" spans="1:16" s="79" customFormat="1" ht="25.5" customHeight="1" x14ac:dyDescent="0.25">
      <c r="A5" s="242" t="s">
        <v>16</v>
      </c>
      <c r="B5" s="243"/>
      <c r="C5" s="243"/>
      <c r="D5" s="237" t="s">
        <v>59</v>
      </c>
      <c r="E5" s="237"/>
      <c r="F5" s="237"/>
      <c r="G5" s="78"/>
      <c r="H5" s="78"/>
      <c r="I5" s="78"/>
      <c r="J5" s="78"/>
      <c r="K5" s="78"/>
      <c r="L5" s="78"/>
      <c r="M5" s="78"/>
      <c r="N5" s="78"/>
      <c r="O5" s="78"/>
    </row>
    <row r="6" spans="1:16" s="79" customFormat="1" ht="48" customHeight="1" x14ac:dyDescent="0.25">
      <c r="A6" s="244" t="s">
        <v>58</v>
      </c>
      <c r="B6" s="244"/>
      <c r="C6" s="244"/>
      <c r="D6" s="229" t="s">
        <v>697</v>
      </c>
      <c r="E6" s="229"/>
      <c r="F6" s="229"/>
      <c r="G6" s="78"/>
      <c r="H6" s="78"/>
      <c r="I6" s="78"/>
      <c r="J6" s="78"/>
      <c r="K6" s="78"/>
      <c r="L6" s="78"/>
      <c r="M6" s="78"/>
      <c r="N6" s="78"/>
      <c r="O6" s="78"/>
    </row>
    <row r="7" spans="1:16" s="79" customFormat="1" ht="53.25" customHeight="1" x14ac:dyDescent="0.25">
      <c r="A7" s="244" t="s">
        <v>21</v>
      </c>
      <c r="B7" s="244"/>
      <c r="C7" s="244"/>
      <c r="D7" s="229" t="s">
        <v>22</v>
      </c>
      <c r="E7" s="229"/>
      <c r="F7" s="229"/>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8" x14ac:dyDescent="0.25">
      <c r="A10" s="53" t="s">
        <v>49</v>
      </c>
      <c r="B10" s="54" t="s">
        <v>721</v>
      </c>
      <c r="C10" s="53" t="s">
        <v>41</v>
      </c>
      <c r="D10" s="53" t="s">
        <v>51</v>
      </c>
      <c r="E10" s="54" t="s">
        <v>721</v>
      </c>
      <c r="F10" s="53" t="s">
        <v>42</v>
      </c>
      <c r="G10" s="55" t="s">
        <v>37</v>
      </c>
      <c r="H10" s="55" t="s">
        <v>605</v>
      </c>
      <c r="I10" s="56" t="s">
        <v>117</v>
      </c>
      <c r="J10" s="55" t="s">
        <v>52</v>
      </c>
      <c r="K10" s="55" t="s">
        <v>115</v>
      </c>
      <c r="L10" s="127" t="s">
        <v>128</v>
      </c>
      <c r="M10" s="56" t="s">
        <v>118</v>
      </c>
      <c r="N10" s="55" t="s">
        <v>53</v>
      </c>
      <c r="O10" s="55" t="s">
        <v>116</v>
      </c>
      <c r="P10" s="127" t="s">
        <v>129</v>
      </c>
    </row>
    <row r="11" spans="1:16" ht="13.2" x14ac:dyDescent="0.25">
      <c r="A11" s="207"/>
      <c r="B11" s="209"/>
      <c r="C11" s="203"/>
      <c r="D11" s="208"/>
      <c r="E11" s="90"/>
      <c r="F11" s="203"/>
      <c r="G11" s="57"/>
      <c r="H11" s="198"/>
      <c r="I11" s="199"/>
      <c r="J11" s="200"/>
      <c r="K11" s="200"/>
      <c r="L11" s="200"/>
      <c r="M11" s="201"/>
      <c r="N11" s="202"/>
      <c r="O11" s="202"/>
      <c r="P11" s="202"/>
    </row>
  </sheetData>
  <autoFilter ref="A10:P11"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9"/>
  <sheetViews>
    <sheetView zoomScale="90" zoomScaleNormal="90" zoomScaleSheetLayoutView="100" workbookViewId="0">
      <selection sqref="A1:H1"/>
    </sheetView>
  </sheetViews>
  <sheetFormatPr defaultColWidth="9.109375" defaultRowHeight="13.2" x14ac:dyDescent="0.25"/>
  <cols>
    <col min="1" max="2" width="14" style="51" bestFit="1" customWidth="1"/>
    <col min="3" max="3" width="18.109375" style="58" bestFit="1" customWidth="1"/>
    <col min="4" max="4" width="36.44140625" style="58" bestFit="1" customWidth="1"/>
    <col min="5" max="5" width="14.5546875" style="59" customWidth="1"/>
    <col min="6" max="7" width="14.5546875" style="60" customWidth="1"/>
    <col min="8" max="8" width="14.554687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8" t="s">
        <v>65</v>
      </c>
      <c r="B1" s="248"/>
      <c r="C1" s="248"/>
      <c r="D1" s="248"/>
      <c r="E1" s="248"/>
      <c r="F1" s="248"/>
      <c r="G1" s="248"/>
      <c r="H1" s="248"/>
    </row>
    <row r="2" spans="1:14" s="52" customFormat="1" ht="17.399999999999999" x14ac:dyDescent="0.25">
      <c r="A2" s="245" t="str">
        <f>Overview!B4&amp; " - Effective from "&amp;Overview!D4&amp;" - "&amp;Overview!E4&amp;" Designated EHV import charges"</f>
        <v>Eclipse Power Distribution Limited - GSP B - Effective from 1 April 2027 - Submitted Designated EHV import charges</v>
      </c>
      <c r="B2" s="246"/>
      <c r="C2" s="246"/>
      <c r="D2" s="246"/>
      <c r="E2" s="246"/>
      <c r="F2" s="246"/>
      <c r="G2" s="246"/>
      <c r="H2" s="247"/>
    </row>
    <row r="3" spans="1:14" s="79" customFormat="1" ht="17.399999999999999" x14ac:dyDescent="0.25">
      <c r="A3" s="83"/>
      <c r="B3" s="83"/>
      <c r="C3" s="83"/>
      <c r="D3" s="84"/>
      <c r="E3" s="85"/>
      <c r="F3" s="85"/>
      <c r="G3" s="86"/>
      <c r="H3" s="86"/>
      <c r="I3" s="78"/>
      <c r="J3" s="78"/>
      <c r="K3" s="78"/>
      <c r="L3" s="78"/>
      <c r="M3" s="78"/>
      <c r="N3" s="78"/>
    </row>
    <row r="4" spans="1:14" ht="60.75" customHeight="1" x14ac:dyDescent="0.25">
      <c r="A4" s="53" t="s">
        <v>49</v>
      </c>
      <c r="B4" s="54" t="s">
        <v>721</v>
      </c>
      <c r="C4" s="53" t="s">
        <v>41</v>
      </c>
      <c r="D4" s="55" t="s">
        <v>37</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charges'!$A$11:$A$60, MATCH(0, IF(ISBLANK('Annex 2 Designated EHV charges'!$A$11:$A$60),1, COUNTIF(A$4:$A4, 'Annex 2 Designated EHV charges'!$A$11:$A$60)),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5">
      <c r="A6" s="91" t="str">
        <f t="array" ref="A6">IFERROR(INDEX('Annex 2 Designated EHV charges'!$A$11:$A$60, MATCH(0, IF(ISBLANK('Annex 2 Designated EHV charges'!$A$11:$A$60),1, COUNTIF(A$4:$A5, 'Annex 2 Designated EHV charges'!$A$11:$A$60)),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5">
      <c r="A7" s="91" t="str">
        <f t="array" ref="A7">IFERROR(INDEX('Annex 2 Designated EHV charges'!$A$11:$A$60, MATCH(0, IF(ISBLANK('Annex 2 Designated EHV charges'!$A$11:$A$60),1, COUNTIF(A$4:$A6, 'Annex 2 Designated EHV charges'!$A$11:$A$60)),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5">
      <c r="A8" s="91" t="str">
        <f t="array" ref="A8">IFERROR(INDEX('Annex 2 Designated EHV charges'!$A$11:$A$60, MATCH(0, IF(ISBLANK('Annex 2 Designated EHV charges'!$A$11:$A$60),1, COUNTIF(A$4:$A7, 'Annex 2 Designated EHV charges'!$A$11:$A$60)),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5">
      <c r="A9" s="91" t="str">
        <f t="array" ref="A9">IFERROR(INDEX('Annex 2 Designated EHV charges'!$A$11:$A$60, MATCH(0, IF(ISBLANK('Annex 2 Designated EHV charges'!$A$11:$A$60),1, COUNTIF(A$4:$A8, 'Annex 2 Designated EHV charges'!$A$11:$A$60)),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5">
      <c r="A10" s="91" t="str">
        <f t="array" ref="A10">IFERROR(INDEX('Annex 2 Designated EHV charges'!$A$11:$A$60, MATCH(0, IF(ISBLANK('Annex 2 Designated EHV charges'!$A$11:$A$60),1, COUNTIF(A$4:$A9, 'Annex 2 Designated EHV charges'!$A$11:$A$60)),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5">
      <c r="A11" s="91" t="str">
        <f t="array" ref="A11">IFERROR(INDEX('Annex 2 Designated EHV charges'!$A$11:$A$60, MATCH(0, IF(ISBLANK('Annex 2 Designated EHV charges'!$A$11:$A$60),1, COUNTIF(A$4:$A10, 'Annex 2 Designated EHV charges'!$A$11:$A$60)),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5">
      <c r="A12" s="91" t="str">
        <f t="array" ref="A12">IFERROR(INDEX('Annex 2 Designated EHV charges'!$A$11:$A$60, MATCH(0, IF(ISBLANK('Annex 2 Designated EHV charges'!$A$11:$A$60),1, COUNTIF(A$4:$A11, 'Annex 2 Designated EHV charges'!$A$11:$A$60)),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5">
      <c r="A13" s="91" t="str">
        <f t="array" ref="A13">IFERROR(INDEX('Annex 2 Designated EHV charges'!$A$11:$A$60, MATCH(0, IF(ISBLANK('Annex 2 Designated EHV charges'!$A$11:$A$60),1, COUNTIF(A$4:$A12, 'Annex 2 Designated EHV charges'!$A$11:$A$60)),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5">
      <c r="A14" s="91" t="str">
        <f t="array" ref="A14">IFERROR(INDEX('Annex 2 Designated EHV charges'!$A$11:$A$60, MATCH(0, IF(ISBLANK('Annex 2 Designated EHV charges'!$A$11:$A$60),1, COUNTIF(A$4:$A13, 'Annex 2 Designated EHV charges'!$A$11:$A$60)),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5">
      <c r="A15" s="91" t="str">
        <f t="array" ref="A15">IFERROR(INDEX('Annex 2 Designated EHV charges'!$A$11:$A$60, MATCH(0, IF(ISBLANK('Annex 2 Designated EHV charges'!$A$11:$A$60),1, COUNTIF(A$4:$A14, 'Annex 2 Designated EHV charges'!$A$11:$A$60)),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5">
      <c r="A16" s="91" t="str">
        <f t="array" ref="A16">IFERROR(INDEX('Annex 2 Designated EHV charges'!$A$11:$A$60, MATCH(0, IF(ISBLANK('Annex 2 Designated EHV charges'!$A$11:$A$60),1, COUNTIF(A$4:$A15, 'Annex 2 Designated EHV charges'!$A$11:$A$60)),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5">
      <c r="A17" s="91" t="str">
        <f t="array" ref="A17">IFERROR(INDEX('Annex 2 Designated EHV charges'!$A$11:$A$60, MATCH(0, IF(ISBLANK('Annex 2 Designated EHV charges'!$A$11:$A$60),1, COUNTIF(A$4:$A16, 'Annex 2 Designated EHV charges'!$A$11:$A$60)),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5">
      <c r="A18" s="91" t="str">
        <f t="array" ref="A18">IFERROR(INDEX('Annex 2 Designated EHV charges'!$A$11:$A$60, MATCH(0, IF(ISBLANK('Annex 2 Designated EHV charges'!$A$11:$A$60),1, COUNTIF(A$4:$A17, 'Annex 2 Designated EHV charges'!$A$11:$A$60)),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5">
      <c r="A19" s="91" t="str">
        <f t="array" ref="A19">IFERROR(INDEX('Annex 2 Designated EHV charges'!$A$11:$A$60, MATCH(0, IF(ISBLANK('Annex 2 Designated EHV charges'!$A$11:$A$60),1, COUNTIF(A$4:$A18, 'Annex 2 Designated EHV charges'!$A$11:$A$60)),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5">
      <c r="A20" s="91" t="str">
        <f t="array" ref="A20">IFERROR(INDEX('Annex 2 Designated EHV charges'!$A$11:$A$60, MATCH(0, IF(ISBLANK('Annex 2 Designated EHV charges'!$A$11:$A$60),1, COUNTIF(A$4:$A19, 'Annex 2 Designated EHV charges'!$A$11:$A$60)),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5">
      <c r="A21" s="91" t="str">
        <f t="array" ref="A21">IFERROR(INDEX('Annex 2 Designated EHV charges'!$A$11:$A$60, MATCH(0, IF(ISBLANK('Annex 2 Designated EHV charges'!$A$11:$A$60),1, COUNTIF(A$4:$A20, 'Annex 2 Designated EHV charges'!$A$11:$A$60)),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5">
      <c r="A22" s="91" t="str">
        <f t="array" ref="A22">IFERROR(INDEX('Annex 2 Designated EHV charges'!$A$11:$A$60, MATCH(0, IF(ISBLANK('Annex 2 Designated EHV charges'!$A$11:$A$60),1, COUNTIF(A$4:$A21, 'Annex 2 Designated EHV charges'!$A$11:$A$60)),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5">
      <c r="A23" s="91" t="str">
        <f t="array" ref="A23">IFERROR(INDEX('Annex 2 Designated EHV charges'!$A$11:$A$60, MATCH(0, IF(ISBLANK('Annex 2 Designated EHV charges'!$A$11:$A$60),1, COUNTIF(A$4:$A22, 'Annex 2 Designated EHV charges'!$A$11:$A$60)),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5">
      <c r="A24" s="91" t="str">
        <f t="array" ref="A24">IFERROR(INDEX('Annex 2 Designated EHV charges'!$A$11:$A$60, MATCH(0, IF(ISBLANK('Annex 2 Designated EHV charges'!$A$11:$A$60),1, COUNTIF(A$4:$A23, 'Annex 2 Designated EHV charges'!$A$11:$A$60)),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5">
      <c r="A25" s="91" t="str">
        <f t="array" ref="A25">IFERROR(INDEX('Annex 2 Designated EHV charges'!$A$11:$A$60, MATCH(0, IF(ISBLANK('Annex 2 Designated EHV charges'!$A$11:$A$60),1, COUNTIF(A$4:$A24, 'Annex 2 Designated EHV charges'!$A$11:$A$60)),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5">
      <c r="A26" s="91" t="str">
        <f t="array" ref="A26">IFERROR(INDEX('Annex 2 Designated EHV charges'!$A$11:$A$60, MATCH(0, IF(ISBLANK('Annex 2 Designated EHV charges'!$A$11:$A$60),1, COUNTIF(A$4:$A25, 'Annex 2 Designated EHV charges'!$A$11:$A$60)),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5">
      <c r="A27" s="91" t="str">
        <f t="array" ref="A27">IFERROR(INDEX('Annex 2 Designated EHV charges'!$A$11:$A$60, MATCH(0, IF(ISBLANK('Annex 2 Designated EHV charges'!$A$11:$A$60),1, COUNTIF(A$4:$A26, 'Annex 2 Designated EHV charges'!$A$11:$A$60)),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5">
      <c r="A28" s="91" t="str">
        <f t="array" ref="A28">IFERROR(INDEX('Annex 2 Designated EHV charges'!$A$11:$A$60, MATCH(0, IF(ISBLANK('Annex 2 Designated EHV charges'!$A$11:$A$60),1, COUNTIF(A$4:$A27, 'Annex 2 Designated EHV charges'!$A$11:$A$60)),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5">
      <c r="A29" s="91" t="str">
        <f t="array" ref="A29">IFERROR(INDEX('Annex 2 Designated EHV charges'!$A$11:$A$60, MATCH(0, IF(ISBLANK('Annex 2 Designated EHV charges'!$A$11:$A$60),1, COUNTIF(A$4:$A28, 'Annex 2 Designated EHV charges'!$A$11:$A$60)),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5">
      <c r="A30" s="91" t="str">
        <f t="array" ref="A30">IFERROR(INDEX('Annex 2 Designated EHV charges'!$A$11:$A$60, MATCH(0, IF(ISBLANK('Annex 2 Designated EHV charges'!$A$11:$A$60),1, COUNTIF(A$4:$A29, 'Annex 2 Designated EHV charges'!$A$11:$A$60)),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5">
      <c r="A31" s="91" t="str">
        <f t="array" ref="A31">IFERROR(INDEX('Annex 2 Designated EHV charges'!$A$11:$A$60, MATCH(0, IF(ISBLANK('Annex 2 Designated EHV charges'!$A$11:$A$60),1, COUNTIF(A$4:$A30, 'Annex 2 Designated EHV charges'!$A$11:$A$60)),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5">
      <c r="A32" s="91" t="str">
        <f t="array" ref="A32">IFERROR(INDEX('Annex 2 Designated EHV charges'!$A$11:$A$60, MATCH(0, IF(ISBLANK('Annex 2 Designated EHV charges'!$A$11:$A$60),1, COUNTIF(A$4:$A31, 'Annex 2 Designated EHV charges'!$A$11:$A$60)),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5">
      <c r="A33" s="91" t="str">
        <f t="array" ref="A33">IFERROR(INDEX('Annex 2 Designated EHV charges'!$A$11:$A$60, MATCH(0, IF(ISBLANK('Annex 2 Designated EHV charges'!$A$11:$A$60),1, COUNTIF(A$4:$A32, 'Annex 2 Designated EHV charges'!$A$11:$A$60)),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5">
      <c r="A34" s="91" t="str">
        <f t="array" ref="A34">IFERROR(INDEX('Annex 2 Designated EHV charges'!$A$11:$A$60, MATCH(0, IF(ISBLANK('Annex 2 Designated EHV charges'!$A$11:$A$60),1, COUNTIF(A$4:$A33, 'Annex 2 Designated EHV charges'!$A$11:$A$60)),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5">
      <c r="A35" s="91" t="str">
        <f t="array" ref="A35">IFERROR(INDEX('Annex 2 Designated EHV charges'!$A$11:$A$60, MATCH(0, IF(ISBLANK('Annex 2 Designated EHV charges'!$A$11:$A$60),1, COUNTIF(A$4:$A34, 'Annex 2 Designated EHV charges'!$A$11:$A$60)),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5">
      <c r="A36" s="91" t="str">
        <f t="array" ref="A36">IFERROR(INDEX('Annex 2 Designated EHV charges'!$A$11:$A$60, MATCH(0, IF(ISBLANK('Annex 2 Designated EHV charges'!$A$11:$A$60),1, COUNTIF(A$4:$A35, 'Annex 2 Designated EHV charges'!$A$11:$A$60)),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5">
      <c r="A37" s="91" t="str">
        <f t="array" ref="A37">IFERROR(INDEX('Annex 2 Designated EHV charges'!$A$11:$A$60, MATCH(0, IF(ISBLANK('Annex 2 Designated EHV charges'!$A$11:$A$60),1, COUNTIF(A$4:$A36, 'Annex 2 Designated EHV charges'!$A$11:$A$60)),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5">
      <c r="A38" s="91" t="str">
        <f t="array" ref="A38">IFERROR(INDEX('Annex 2 Designated EHV charges'!$A$11:$A$60, MATCH(0, IF(ISBLANK('Annex 2 Designated EHV charges'!$A$11:$A$60),1, COUNTIF(A$4:$A37, 'Annex 2 Designated EHV charges'!$A$11:$A$60)),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5">
      <c r="A39" s="91" t="str">
        <f t="array" ref="A39">IFERROR(INDEX('Annex 2 Designated EHV charges'!$A$11:$A$60, MATCH(0, IF(ISBLANK('Annex 2 Designated EHV charges'!$A$11:$A$60),1, COUNTIF(A$4:$A38, 'Annex 2 Designated EHV charges'!$A$11:$A$60)),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5">
      <c r="A40" s="91" t="str">
        <f t="array" ref="A40">IFERROR(INDEX('Annex 2 Designated EHV charges'!$A$11:$A$60, MATCH(0, IF(ISBLANK('Annex 2 Designated EHV charges'!$A$11:$A$60),1, COUNTIF(A$4:$A39, 'Annex 2 Designated EHV charges'!$A$11:$A$60)),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5">
      <c r="A41" s="91" t="str">
        <f t="array" ref="A41">IFERROR(INDEX('Annex 2 Designated EHV charges'!$A$11:$A$60, MATCH(0, IF(ISBLANK('Annex 2 Designated EHV charges'!$A$11:$A$60),1, COUNTIF(A$4:$A40, 'Annex 2 Designated EHV charges'!$A$11:$A$60)),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5">
      <c r="A42" s="91" t="str">
        <f t="array" ref="A42">IFERROR(INDEX('Annex 2 Designated EHV charges'!$A$11:$A$60, MATCH(0, IF(ISBLANK('Annex 2 Designated EHV charges'!$A$11:$A$60),1, COUNTIF(A$4:$A41, 'Annex 2 Designated EHV charges'!$A$11:$A$60)),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5">
      <c r="A43" s="91" t="str">
        <f t="array" ref="A43">IFERROR(INDEX('Annex 2 Designated EHV charges'!$A$11:$A$60, MATCH(0, IF(ISBLANK('Annex 2 Designated EHV charges'!$A$11:$A$60),1, COUNTIF(A$4:$A42, 'Annex 2 Designated EHV charges'!$A$11:$A$60)),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5">
      <c r="A44" s="91" t="str">
        <f t="array" ref="A44">IFERROR(INDEX('Annex 2 Designated EHV charges'!$A$11:$A$60, MATCH(0, IF(ISBLANK('Annex 2 Designated EHV charges'!$A$11:$A$60),1, COUNTIF(A$4:$A43, 'Annex 2 Designated EHV charges'!$A$11:$A$60)),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5">
      <c r="A45" s="91" t="str">
        <f t="array" ref="A45">IFERROR(INDEX('Annex 2 Designated EHV charges'!$A$11:$A$60, MATCH(0, IF(ISBLANK('Annex 2 Designated EHV charges'!$A$11:$A$60),1, COUNTIF(A$4:$A44, 'Annex 2 Designated EHV charges'!$A$11:$A$60)),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5">
      <c r="A46" s="91" t="str">
        <f t="array" ref="A46">IFERROR(INDEX('Annex 2 Designated EHV charges'!$A$11:$A$60, MATCH(0, IF(ISBLANK('Annex 2 Designated EHV charges'!$A$11:$A$60),1, COUNTIF(A$4:$A45, 'Annex 2 Designated EHV charges'!$A$11:$A$60)),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5">
      <c r="A47" s="91" t="str">
        <f t="array" ref="A47">IFERROR(INDEX('Annex 2 Designated EHV charges'!$A$11:$A$60, MATCH(0, IF(ISBLANK('Annex 2 Designated EHV charges'!$A$11:$A$60),1, COUNTIF(A$4:$A46, 'Annex 2 Designated EHV charges'!$A$11:$A$60)),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5">
      <c r="A48" s="91" t="str">
        <f t="array" ref="A48">IFERROR(INDEX('Annex 2 Designated EHV charges'!$A$11:$A$60, MATCH(0, IF(ISBLANK('Annex 2 Designated EHV charges'!$A$11:$A$60),1, COUNTIF(A$4:$A47, 'Annex 2 Designated EHV charges'!$A$11:$A$60)),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5">
      <c r="A49" s="91" t="str">
        <f t="array" ref="A49">IFERROR(INDEX('Annex 2 Designated EHV charges'!$A$11:$A$60, MATCH(0, IF(ISBLANK('Annex 2 Designated EHV charges'!$A$11:$A$60),1, COUNTIF(A$4:$A48, 'Annex 2 Designated EHV charges'!$A$11:$A$60)),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5">
      <c r="A50" s="91" t="str">
        <f t="array" ref="A50">IFERROR(INDEX('Annex 2 Designated EHV charges'!$A$11:$A$60, MATCH(0, IF(ISBLANK('Annex 2 Designated EHV charges'!$A$11:$A$60),1, COUNTIF(A$4:$A49, 'Annex 2 Designated EHV charges'!$A$11:$A$60)),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5">
      <c r="A51" s="91" t="str">
        <f t="array" ref="A51">IFERROR(INDEX('Annex 2 Designated EHV charges'!$A$11:$A$60, MATCH(0, IF(ISBLANK('Annex 2 Designated EHV charges'!$A$11:$A$60),1, COUNTIF(A$4:$A50, 'Annex 2 Designated EHV charges'!$A$11:$A$60)),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5">
      <c r="A52" s="91" t="str">
        <f t="array" ref="A52">IFERROR(INDEX('Annex 2 Designated EHV charges'!$A$11:$A$60, MATCH(0, IF(ISBLANK('Annex 2 Designated EHV charges'!$A$11:$A$60),1, COUNTIF(A$4:$A51, 'Annex 2 Designated EHV charges'!$A$11:$A$60)),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5">
      <c r="A53" s="91" t="str">
        <f t="array" ref="A53">IFERROR(INDEX('Annex 2 Designated EHV charges'!$A$11:$A$60, MATCH(0, IF(ISBLANK('Annex 2 Designated EHV charges'!$A$11:$A$60),1, COUNTIF(A$4:$A52, 'Annex 2 Designated EHV charges'!$A$11:$A$60)),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5">
      <c r="A54" s="91" t="str">
        <f t="array" ref="A54">IFERROR(INDEX('Annex 2 Designated EHV charges'!$A$11:$A$60, MATCH(0, IF(ISBLANK('Annex 2 Designated EHV charges'!$A$11:$A$60),1, COUNTIF(A$4:$A53, 'Annex 2 Designated EHV charges'!$A$11:$A$60)),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5">
      <c r="A55" s="91" t="str">
        <f t="array" ref="A55">IFERROR(INDEX('Annex 2 Designated EHV charges'!$A$11:$A$60, MATCH(0, IF(ISBLANK('Annex 2 Designated EHV charges'!$A$11:$A$60),1, COUNTIF(A$4:$A54, 'Annex 2 Designated EHV charges'!$A$11:$A$60)),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5">
      <c r="A56" s="91" t="str">
        <f t="array" ref="A56">IFERROR(INDEX('Annex 2 Designated EHV charges'!$A$11:$A$60, MATCH(0, IF(ISBLANK('Annex 2 Designated EHV charges'!$A$11:$A$60),1, COUNTIF(A$4:$A55, 'Annex 2 Designated EHV charges'!$A$11:$A$60)),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5">
      <c r="A57" s="91" t="str">
        <f t="array" ref="A57">IFERROR(INDEX('Annex 2 Designated EHV charges'!$A$11:$A$60, MATCH(0, IF(ISBLANK('Annex 2 Designated EHV charges'!$A$11:$A$60),1, COUNTIF(A$4:$A56, 'Annex 2 Designated EHV charges'!$A$11:$A$60)),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5">
      <c r="A58" s="91" t="str">
        <f t="array" ref="A58">IFERROR(INDEX('Annex 2 Designated EHV charges'!$A$11:$A$60, MATCH(0, IF(ISBLANK('Annex 2 Designated EHV charges'!$A$11:$A$60),1, COUNTIF(A$4:$A57, 'Annex 2 Designated EHV charges'!$A$11:$A$60)),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5">
      <c r="A59" s="91" t="str">
        <f t="array" ref="A59">IFERROR(INDEX('Annex 2 Designated EHV charges'!$A$11:$A$60, MATCH(0, IF(ISBLANK('Annex 2 Designated EHV charges'!$A$11:$A$60),1, COUNTIF(A$4:$A58, 'Annex 2 Designated EHV charges'!$A$11:$A$60)),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5">
      <c r="A60" s="91" t="str">
        <f t="array" ref="A60">IFERROR(INDEX('Annex 2 Designated EHV charges'!$A$11:$A$60, MATCH(0, IF(ISBLANK('Annex 2 Designated EHV charges'!$A$11:$A$60),1, COUNTIF(A$4:$A59, 'Annex 2 Designated EHV charges'!$A$11:$A$60)),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5">
      <c r="A61" s="91" t="str">
        <f t="array" ref="A61">IFERROR(INDEX('Annex 2 Designated EHV charges'!$A$11:$A$60, MATCH(0, IF(ISBLANK('Annex 2 Designated EHV charges'!$A$11:$A$60),1, COUNTIF(A$4:$A60, 'Annex 2 Designated EHV charges'!$A$11:$A$60)),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5">
      <c r="A62" s="91" t="str">
        <f t="array" ref="A62">IFERROR(INDEX('Annex 2 Designated EHV charges'!$A$11:$A$60, MATCH(0, IF(ISBLANK('Annex 2 Designated EHV charges'!$A$11:$A$60),1, COUNTIF(A$4:$A61, 'Annex 2 Designated EHV charges'!$A$11:$A$60)),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5">
      <c r="A63" s="91" t="str">
        <f t="array" ref="A63">IFERROR(INDEX('Annex 2 Designated EHV charges'!$A$11:$A$60, MATCH(0, IF(ISBLANK('Annex 2 Designated EHV charges'!$A$11:$A$60),1, COUNTIF(A$4:$A62, 'Annex 2 Designated EHV charges'!$A$11:$A$60)),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5">
      <c r="A64" s="91" t="str">
        <f t="array" ref="A64">IFERROR(INDEX('Annex 2 Designated EHV charges'!$A$11:$A$60, MATCH(0, IF(ISBLANK('Annex 2 Designated EHV charges'!$A$11:$A$60),1, COUNTIF(A$4:$A63, 'Annex 2 Designated EHV charges'!$A$11:$A$60)),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5">
      <c r="A65" s="91" t="str">
        <f t="array" ref="A65">IFERROR(INDEX('Annex 2 Designated EHV charges'!$A$11:$A$60, MATCH(0, IF(ISBLANK('Annex 2 Designated EHV charges'!$A$11:$A$60),1, COUNTIF(A$4:$A64, 'Annex 2 Designated EHV charges'!$A$11:$A$60)),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5">
      <c r="A66" s="91" t="str">
        <f t="array" ref="A66">IFERROR(INDEX('Annex 2 Designated EHV charges'!$A$11:$A$60, MATCH(0, IF(ISBLANK('Annex 2 Designated EHV charges'!$A$11:$A$60),1, COUNTIF(A$4:$A65, 'Annex 2 Designated EHV charges'!$A$11:$A$60)),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5">
      <c r="A67" s="91" t="str">
        <f t="array" ref="A67">IFERROR(INDEX('Annex 2 Designated EHV charges'!$A$11:$A$60, MATCH(0, IF(ISBLANK('Annex 2 Designated EHV charges'!$A$11:$A$60),1, COUNTIF(A$4:$A66, 'Annex 2 Designated EHV charges'!$A$11:$A$60)),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5">
      <c r="A68" s="91" t="str">
        <f t="array" ref="A68">IFERROR(INDEX('Annex 2 Designated EHV charges'!$A$11:$A$60, MATCH(0, IF(ISBLANK('Annex 2 Designated EHV charges'!$A$11:$A$60),1, COUNTIF(A$4:$A67, 'Annex 2 Designated EHV charges'!$A$11:$A$60)),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5">
      <c r="A69" s="91" t="str">
        <f t="array" ref="A69">IFERROR(INDEX('Annex 2 Designated EHV charges'!$A$11:$A$60, MATCH(0, IF(ISBLANK('Annex 2 Designated EHV charges'!$A$11:$A$60),1, COUNTIF(A$4:$A68, 'Annex 2 Designated EHV charges'!$A$11:$A$60)),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5">
      <c r="A70" s="91" t="str">
        <f t="array" ref="A70">IFERROR(INDEX('Annex 2 Designated EHV charges'!$A$11:$A$60, MATCH(0, IF(ISBLANK('Annex 2 Designated EHV charges'!$A$11:$A$60),1, COUNTIF(A$4:$A69, 'Annex 2 Designated EHV charges'!$A$11:$A$60)),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5">
      <c r="A71" s="91" t="str">
        <f t="array" ref="A71">IFERROR(INDEX('Annex 2 Designated EHV charges'!$A$11:$A$60, MATCH(0, IF(ISBLANK('Annex 2 Designated EHV charges'!$A$11:$A$60),1, COUNTIF(A$4:$A70, 'Annex 2 Designated EHV charges'!$A$11:$A$60)),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5">
      <c r="A72" s="91" t="str">
        <f t="array" ref="A72">IFERROR(INDEX('Annex 2 Designated EHV charges'!$A$11:$A$60, MATCH(0, IF(ISBLANK('Annex 2 Designated EHV charges'!$A$11:$A$60),1, COUNTIF(A$4:$A71, 'Annex 2 Designated EHV charges'!$A$11:$A$60)),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5">
      <c r="A73" s="91" t="str">
        <f t="array" ref="A73">IFERROR(INDEX('Annex 2 Designated EHV charges'!$A$11:$A$60, MATCH(0, IF(ISBLANK('Annex 2 Designated EHV charges'!$A$11:$A$60),1, COUNTIF(A$4:$A72, 'Annex 2 Designated EHV charges'!$A$11:$A$60)),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5">
      <c r="A74" s="91" t="str">
        <f t="array" ref="A74">IFERROR(INDEX('Annex 2 Designated EHV charges'!$A$11:$A$60, MATCH(0, IF(ISBLANK('Annex 2 Designated EHV charges'!$A$11:$A$60),1, COUNTIF(A$4:$A73, 'Annex 2 Designated EHV charges'!$A$11:$A$60)),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5">
      <c r="A75" s="91" t="str">
        <f t="array" ref="A75">IFERROR(INDEX('Annex 2 Designated EHV charges'!$A$11:$A$60, MATCH(0, IF(ISBLANK('Annex 2 Designated EHV charges'!$A$11:$A$60),1, COUNTIF(A$4:$A74, 'Annex 2 Designated EHV charges'!$A$11:$A$60)),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5">
      <c r="A76" s="91" t="str">
        <f t="array" ref="A76">IFERROR(INDEX('Annex 2 Designated EHV charges'!$A$11:$A$60, MATCH(0, IF(ISBLANK('Annex 2 Designated EHV charges'!$A$11:$A$60),1, COUNTIF(A$4:$A75, 'Annex 2 Designated EHV charges'!$A$11:$A$60)),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5">
      <c r="A77" s="91" t="str">
        <f t="array" ref="A77">IFERROR(INDEX('Annex 2 Designated EHV charges'!$A$11:$A$60, MATCH(0, IF(ISBLANK('Annex 2 Designated EHV charges'!$A$11:$A$60),1, COUNTIF(A$4:$A76, 'Annex 2 Designated EHV charges'!$A$11:$A$60)),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5">
      <c r="A78" s="91" t="str">
        <f t="array" ref="A78">IFERROR(INDEX('Annex 2 Designated EHV charges'!$A$11:$A$60, MATCH(0, IF(ISBLANK('Annex 2 Designated EHV charges'!$A$11:$A$60),1, COUNTIF(A$4:$A77, 'Annex 2 Designated EHV charges'!$A$11:$A$60)),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5">
      <c r="A79" s="91" t="str">
        <f t="array" ref="A79">IFERROR(INDEX('Annex 2 Designated EHV charges'!$A$11:$A$60, MATCH(0, IF(ISBLANK('Annex 2 Designated EHV charges'!$A$11:$A$60),1, COUNTIF(A$4:$A78, 'Annex 2 Designated EHV charges'!$A$11:$A$60)),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5">
      <c r="A80" s="91" t="str">
        <f t="array" ref="A80">IFERROR(INDEX('Annex 2 Designated EHV charges'!$A$11:$A$60, MATCH(0, IF(ISBLANK('Annex 2 Designated EHV charges'!$A$11:$A$60),1, COUNTIF(A$4:$A79, 'Annex 2 Designated EHV charges'!$A$11:$A$60)),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5">
      <c r="A81" s="91" t="str">
        <f t="array" ref="A81">IFERROR(INDEX('Annex 2 Designated EHV charges'!$A$11:$A$60, MATCH(0, IF(ISBLANK('Annex 2 Designated EHV charges'!$A$11:$A$60),1, COUNTIF(A$4:$A80, 'Annex 2 Designated EHV charges'!$A$11:$A$60)),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5">
      <c r="A82" s="91" t="str">
        <f t="array" ref="A82">IFERROR(INDEX('Annex 2 Designated EHV charges'!$A$11:$A$60, MATCH(0, IF(ISBLANK('Annex 2 Designated EHV charges'!$A$11:$A$60),1, COUNTIF(A$4:$A81, 'Annex 2 Designated EHV charges'!$A$11:$A$60)),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5">
      <c r="A83" s="91" t="str">
        <f t="array" ref="A83">IFERROR(INDEX('Annex 2 Designated EHV charges'!$A$11:$A$60, MATCH(0, IF(ISBLANK('Annex 2 Designated EHV charges'!$A$11:$A$60),1, COUNTIF(A$4:$A82, 'Annex 2 Designated EHV charges'!$A$11:$A$60)),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5">
      <c r="A84" s="91" t="str">
        <f t="array" ref="A84">IFERROR(INDEX('Annex 2 Designated EHV charges'!$A$11:$A$60, MATCH(0, IF(ISBLANK('Annex 2 Designated EHV charges'!$A$11:$A$60),1, COUNTIF(A$4:$A83, 'Annex 2 Designated EHV charges'!$A$11:$A$60)),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5">
      <c r="A85" s="91" t="str">
        <f t="array" ref="A85">IFERROR(INDEX('Annex 2 Designated EHV charges'!$A$11:$A$60, MATCH(0, IF(ISBLANK('Annex 2 Designated EHV charges'!$A$11:$A$60),1, COUNTIF(A$4:$A84, 'Annex 2 Designated EHV charges'!$A$11:$A$60)),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5">
      <c r="A86" s="91" t="str">
        <f t="array" ref="A86">IFERROR(INDEX('Annex 2 Designated EHV charges'!$A$11:$A$60, MATCH(0, IF(ISBLANK('Annex 2 Designated EHV charges'!$A$11:$A$60),1, COUNTIF(A$4:$A85, 'Annex 2 Designated EHV charges'!$A$11:$A$60)),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5">
      <c r="A87" s="91" t="str">
        <f t="array" ref="A87">IFERROR(INDEX('Annex 2 Designated EHV charges'!$A$11:$A$60, MATCH(0, IF(ISBLANK('Annex 2 Designated EHV charges'!$A$11:$A$60),1, COUNTIF(A$4:$A86, 'Annex 2 Designated EHV charges'!$A$11:$A$60)),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5">
      <c r="A88" s="91" t="str">
        <f t="array" ref="A88">IFERROR(INDEX('Annex 2 Designated EHV charges'!$A$11:$A$60, MATCH(0, IF(ISBLANK('Annex 2 Designated EHV charges'!$A$11:$A$60),1, COUNTIF(A$4:$A87, 'Annex 2 Designated EHV charges'!$A$11:$A$60)),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5">
      <c r="A89" s="91" t="str">
        <f t="array" ref="A89">IFERROR(INDEX('Annex 2 Designated EHV charges'!$A$11:$A$60, MATCH(0, IF(ISBLANK('Annex 2 Designated EHV charges'!$A$11:$A$60),1, COUNTIF(A$4:$A88, 'Annex 2 Designated EHV charges'!$A$11:$A$60)),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5">
      <c r="A90" s="91" t="str">
        <f t="array" ref="A90">IFERROR(INDEX('Annex 2 Designated EHV charges'!$A$11:$A$60, MATCH(0, IF(ISBLANK('Annex 2 Designated EHV charges'!$A$11:$A$60),1, COUNTIF(A$4:$A89, 'Annex 2 Designated EHV charges'!$A$11:$A$60)),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5">
      <c r="A91" s="91" t="str">
        <f t="array" ref="A91">IFERROR(INDEX('Annex 2 Designated EHV charges'!$A$11:$A$60, MATCH(0, IF(ISBLANK('Annex 2 Designated EHV charges'!$A$11:$A$60),1, COUNTIF(A$4:$A90, 'Annex 2 Designated EHV charges'!$A$11:$A$60)),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5">
      <c r="A92" s="91" t="str">
        <f t="array" ref="A92">IFERROR(INDEX('Annex 2 Designated EHV charges'!$A$11:$A$60, MATCH(0, IF(ISBLANK('Annex 2 Designated EHV charges'!$A$11:$A$60),1, COUNTIF(A$4:$A91, 'Annex 2 Designated EHV charges'!$A$11:$A$60)),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5">
      <c r="A93" s="91" t="str">
        <f t="array" ref="A93">IFERROR(INDEX('Annex 2 Designated EHV charges'!$A$11:$A$60, MATCH(0, IF(ISBLANK('Annex 2 Designated EHV charges'!$A$11:$A$60),1, COUNTIF(A$4:$A92, 'Annex 2 Designated EHV charges'!$A$11:$A$60)),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5">
      <c r="A94" s="91" t="str">
        <f t="array" ref="A94">IFERROR(INDEX('Annex 2 Designated EHV charges'!$A$11:$A$60, MATCH(0, IF(ISBLANK('Annex 2 Designated EHV charges'!$A$11:$A$60),1, COUNTIF(A$4:$A93, 'Annex 2 Designated EHV charges'!$A$11:$A$60)),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5">
      <c r="A95" s="91" t="str">
        <f t="array" ref="A95">IFERROR(INDEX('Annex 2 Designated EHV charges'!$A$11:$A$60, MATCH(0, IF(ISBLANK('Annex 2 Designated EHV charges'!$A$11:$A$60),1, COUNTIF(A$4:$A94, 'Annex 2 Designated EHV charges'!$A$11:$A$60)),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5">
      <c r="A96" s="91" t="str">
        <f t="array" ref="A96">IFERROR(INDEX('Annex 2 Designated EHV charges'!$A$11:$A$60, MATCH(0, IF(ISBLANK('Annex 2 Designated EHV charges'!$A$11:$A$60),1, COUNTIF(A$4:$A95, 'Annex 2 Designated EHV charges'!$A$11:$A$60)),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5">
      <c r="A97" s="91" t="str">
        <f t="array" ref="A97">IFERROR(INDEX('Annex 2 Designated EHV charges'!$A$11:$A$60, MATCH(0, IF(ISBLANK('Annex 2 Designated EHV charges'!$A$11:$A$60),1, COUNTIF(A$4:$A96, 'Annex 2 Designated EHV charges'!$A$11:$A$60)),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x14ac:dyDescent="0.25">
      <c r="A98" s="91" t="str">
        <f t="array" ref="A98">IFERROR(INDEX('Annex 2 Designated EHV charges'!$A$11:$A$60, MATCH(0, IF(ISBLANK('Annex 2 Designated EHV charges'!$A$11:$A$60),1, COUNTIF(A$4:$A97, 'Annex 2 Designated EHV charges'!$A$11:$A$60)),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5">
      <c r="A99" s="91" t="str">
        <f t="array" ref="A99">IFERROR(INDEX('Annex 2 Designated EHV charges'!$A$11:$A$60, MATCH(0, IF(ISBLANK('Annex 2 Designated EHV charges'!$A$11:$A$60),1, COUNTIF(A$4:$A98, 'Annex 2 Designated EHV charges'!$A$11:$A$60)),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5">
      <c r="A100" s="91" t="str">
        <f t="array" ref="A100">IFERROR(INDEX('Annex 2 Designated EHV charges'!$A$11:$A$60, MATCH(0, IF(ISBLANK('Annex 2 Designated EHV charges'!$A$11:$A$60),1, COUNTIF(A$4:$A99, 'Annex 2 Designated EHV charges'!$A$11:$A$60)),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5">
      <c r="A101" s="91" t="str">
        <f t="array" ref="A101">IFERROR(INDEX('Annex 2 Designated EHV charges'!$A$11:$A$60, MATCH(0, IF(ISBLANK('Annex 2 Designated EHV charges'!$A$11:$A$60),1, COUNTIF(A$4:$A100, 'Annex 2 Designated EHV charges'!$A$11:$A$60)),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5">
      <c r="A102" s="91" t="str">
        <f t="array" ref="A102">IFERROR(INDEX('Annex 2 Designated EHV charges'!$A$11:$A$60, MATCH(0, IF(ISBLANK('Annex 2 Designated EHV charges'!$A$11:$A$60),1, COUNTIF(A$4:$A101, 'Annex 2 Designated EHV charges'!$A$11:$A$60)),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5">
      <c r="A103" s="91" t="str">
        <f t="array" ref="A103">IFERROR(INDEX('Annex 2 Designated EHV charges'!$A$11:$A$60, MATCH(0, IF(ISBLANK('Annex 2 Designated EHV charges'!$A$11:$A$60),1, COUNTIF(A$4:$A102, 'Annex 2 Designated EHV charges'!$A$11:$A$60)),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5">
      <c r="A104" s="91" t="str">
        <f t="array" ref="A104">IFERROR(INDEX('Annex 2 Designated EHV charges'!$A$11:$A$60, MATCH(0, IF(ISBLANK('Annex 2 Designated EHV charges'!$A$11:$A$60),1, COUNTIF(A$4:$A103, 'Annex 2 Designated EHV charges'!$A$11:$A$60)),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5">
      <c r="A105" s="91" t="str">
        <f t="array" ref="A105">IFERROR(INDEX('Annex 2 Designated EHV charges'!$A$11:$A$60, MATCH(0, IF(ISBLANK('Annex 2 Designated EHV charges'!$A$11:$A$60),1, COUNTIF(A$4:$A104, 'Annex 2 Designated EHV charges'!$A$11:$A$60)),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5">
      <c r="A106" s="91" t="str">
        <f t="array" ref="A106">IFERROR(INDEX('Annex 2 Designated EHV charges'!$A$11:$A$60, MATCH(0, IF(ISBLANK('Annex 2 Designated EHV charges'!$A$11:$A$60),1, COUNTIF(A$4:$A105, 'Annex 2 Designated EHV charges'!$A$11:$A$60)),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5">
      <c r="A107" s="91" t="str">
        <f t="array" ref="A107">IFERROR(INDEX('Annex 2 Designated EHV charges'!$A$11:$A$60, MATCH(0, IF(ISBLANK('Annex 2 Designated EHV charges'!$A$11:$A$60),1, COUNTIF(A$4:$A106, 'Annex 2 Designated EHV charges'!$A$11:$A$60)),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5">
      <c r="A108" s="91" t="str">
        <f t="array" ref="A108">IFERROR(INDEX('Annex 2 Designated EHV charges'!$A$11:$A$60, MATCH(0, IF(ISBLANK('Annex 2 Designated EHV charges'!$A$11:$A$60),1, COUNTIF(A$4:$A107, 'Annex 2 Designated EHV charges'!$A$11:$A$60)),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5">
      <c r="A109" s="91" t="str">
        <f t="array" ref="A109">IFERROR(INDEX('Annex 2 Designated EHV charges'!$A$11:$A$60, MATCH(0, IF(ISBLANK('Annex 2 Designated EHV charges'!$A$11:$A$60),1, COUNTIF(A$4:$A108, 'Annex 2 Designated EHV charges'!$A$11:$A$60)),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5">
      <c r="A110" s="91" t="str">
        <f t="array" ref="A110">IFERROR(INDEX('Annex 2 Designated EHV charges'!$A$11:$A$60, MATCH(0, IF(ISBLANK('Annex 2 Designated EHV charges'!$A$11:$A$60),1, COUNTIF(A$4:$A109, 'Annex 2 Designated EHV charges'!$A$11:$A$60)),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5">
      <c r="A111" s="91" t="str">
        <f t="array" ref="A111">IFERROR(INDEX('Annex 2 Designated EHV charges'!$A$11:$A$60, MATCH(0, IF(ISBLANK('Annex 2 Designated EHV charges'!$A$11:$A$60),1, COUNTIF(A$4:$A110, 'Annex 2 Designated EHV charges'!$A$11:$A$60)),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5">
      <c r="A112" s="91" t="str">
        <f t="array" ref="A112">IFERROR(INDEX('Annex 2 Designated EHV charges'!$A$11:$A$60, MATCH(0, IF(ISBLANK('Annex 2 Designated EHV charges'!$A$11:$A$60),1, COUNTIF(A$4:$A111, 'Annex 2 Designated EHV charges'!$A$11:$A$60)),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5">
      <c r="A113" s="91" t="str">
        <f t="array" ref="A113">IFERROR(INDEX('Annex 2 Designated EHV charges'!$A$11:$A$60, MATCH(0, IF(ISBLANK('Annex 2 Designated EHV charges'!$A$11:$A$60),1, COUNTIF(A$4:$A112, 'Annex 2 Designated EHV charges'!$A$11:$A$60)),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5">
      <c r="A114" s="91" t="str">
        <f t="array" ref="A114">IFERROR(INDEX('Annex 2 Designated EHV charges'!$A$11:$A$60, MATCH(0, IF(ISBLANK('Annex 2 Designated EHV charges'!$A$11:$A$60),1, COUNTIF(A$4:$A113, 'Annex 2 Designated EHV charges'!$A$11:$A$60)),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5">
      <c r="A115" s="91" t="str">
        <f t="array" ref="A115">IFERROR(INDEX('Annex 2 Designated EHV charges'!$A$11:$A$60, MATCH(0, IF(ISBLANK('Annex 2 Designated EHV charges'!$A$11:$A$60),1, COUNTIF(A$4:$A114, 'Annex 2 Designated EHV charges'!$A$11:$A$60)),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5">
      <c r="A116" s="91" t="str">
        <f t="array" ref="A116">IFERROR(INDEX('Annex 2 Designated EHV charges'!$A$11:$A$60, MATCH(0, IF(ISBLANK('Annex 2 Designated EHV charges'!$A$11:$A$60),1, COUNTIF(A$4:$A115, 'Annex 2 Designated EHV charges'!$A$11:$A$60)),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5">
      <c r="A117" s="91" t="str">
        <f t="array" ref="A117">IFERROR(INDEX('Annex 2 Designated EHV charges'!$A$11:$A$60, MATCH(0, IF(ISBLANK('Annex 2 Designated EHV charges'!$A$11:$A$60),1, COUNTIF(A$4:$A116, 'Annex 2 Designated EHV charges'!$A$11:$A$60)),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5">
      <c r="A118" s="91" t="str">
        <f t="array" ref="A118">IFERROR(INDEX('Annex 2 Designated EHV charges'!$A$11:$A$60, MATCH(0, IF(ISBLANK('Annex 2 Designated EHV charges'!$A$11:$A$60),1, COUNTIF(A$4:$A117, 'Annex 2 Designated EHV charges'!$A$11:$A$60)),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5">
      <c r="A119" s="91" t="str">
        <f t="array" ref="A119">IFERROR(INDEX('Annex 2 Designated EHV charges'!$A$11:$A$60, MATCH(0, IF(ISBLANK('Annex 2 Designated EHV charges'!$A$11:$A$60),1, COUNTIF(A$4:$A118, 'Annex 2 Designated EHV charges'!$A$11:$A$60)),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5">
      <c r="A120" s="91" t="str">
        <f t="array" ref="A120">IFERROR(INDEX('Annex 2 Designated EHV charges'!$A$11:$A$60, MATCH(0, IF(ISBLANK('Annex 2 Designated EHV charges'!$A$11:$A$60),1, COUNTIF(A$4:$A119, 'Annex 2 Designated EHV charges'!$A$11:$A$60)),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5">
      <c r="A121" s="91" t="str">
        <f t="array" ref="A121">IFERROR(INDEX('Annex 2 Designated EHV charges'!$A$11:$A$60, MATCH(0, IF(ISBLANK('Annex 2 Designated EHV charges'!$A$11:$A$60),1, COUNTIF(A$4:$A120, 'Annex 2 Designated EHV charges'!$A$11:$A$60)),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5">
      <c r="A122" s="91" t="str">
        <f t="array" ref="A122">IFERROR(INDEX('Annex 2 Designated EHV charges'!$A$11:$A$60, MATCH(0, IF(ISBLANK('Annex 2 Designated EHV charges'!$A$11:$A$60),1, COUNTIF(A$4:$A121, 'Annex 2 Designated EHV charges'!$A$11:$A$60)),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5">
      <c r="A123" s="91" t="str">
        <f t="array" ref="A123">IFERROR(INDEX('Annex 2 Designated EHV charges'!$A$11:$A$60, MATCH(0, IF(ISBLANK('Annex 2 Designated EHV charges'!$A$11:$A$60),1, COUNTIF(A$4:$A122, 'Annex 2 Designated EHV charges'!$A$11:$A$60)),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5">
      <c r="A124" s="91" t="str">
        <f t="array" ref="A124">IFERROR(INDEX('Annex 2 Designated EHV charges'!$A$11:$A$60, MATCH(0, IF(ISBLANK('Annex 2 Designated EHV charges'!$A$11:$A$60),1, COUNTIF(A$4:$A123, 'Annex 2 Designated EHV charges'!$A$11:$A$60)),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5">
      <c r="A125" s="91" t="str">
        <f t="array" ref="A125">IFERROR(INDEX('Annex 2 Designated EHV charges'!$A$11:$A$60, MATCH(0, IF(ISBLANK('Annex 2 Designated EHV charges'!$A$11:$A$60),1, COUNTIF(A$4:$A124, 'Annex 2 Designated EHV charges'!$A$11:$A$60)),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5">
      <c r="A126" s="91" t="str">
        <f t="array" ref="A126">IFERROR(INDEX('Annex 2 Designated EHV charges'!$A$11:$A$60, MATCH(0, IF(ISBLANK('Annex 2 Designated EHV charges'!$A$11:$A$60),1, COUNTIF(A$4:$A125, 'Annex 2 Designated EHV charges'!$A$11:$A$60)),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5">
      <c r="A127" s="91" t="str">
        <f t="array" ref="A127">IFERROR(INDEX('Annex 2 Designated EHV charges'!$A$11:$A$60, MATCH(0, IF(ISBLANK('Annex 2 Designated EHV charges'!$A$11:$A$60),1, COUNTIF(A$4:$A126, 'Annex 2 Designated EHV charges'!$A$11:$A$60)),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5">
      <c r="A128" s="91" t="str">
        <f t="array" ref="A128">IFERROR(INDEX('Annex 2 Designated EHV charges'!$A$11:$A$60, MATCH(0, IF(ISBLANK('Annex 2 Designated EHV charges'!$A$11:$A$60),1, COUNTIF(A$4:$A127, 'Annex 2 Designated EHV charges'!$A$11:$A$60)),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5">
      <c r="A129" s="91" t="str">
        <f t="array" ref="A129">IFERROR(INDEX('Annex 2 Designated EHV charges'!$A$11:$A$60, MATCH(0, IF(ISBLANK('Annex 2 Designated EHV charges'!$A$11:$A$60),1, COUNTIF(A$4:$A128, 'Annex 2 Designated EHV charges'!$A$11:$A$60)),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5">
      <c r="A130" s="91" t="str">
        <f t="array" ref="A130">IFERROR(INDEX('Annex 2 Designated EHV charges'!$A$11:$A$60, MATCH(0, IF(ISBLANK('Annex 2 Designated EHV charges'!$A$11:$A$60),1, COUNTIF(A$4:$A129, 'Annex 2 Designated EHV charges'!$A$11:$A$60)),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5">
      <c r="A131" s="91" t="str">
        <f t="array" ref="A131">IFERROR(INDEX('Annex 2 Designated EHV charges'!$A$11:$A$60, MATCH(0, IF(ISBLANK('Annex 2 Designated EHV charges'!$A$11:$A$60),1, COUNTIF(A$4:$A130, 'Annex 2 Designated EHV charges'!$A$11:$A$60)),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5">
      <c r="A132" s="91" t="str">
        <f t="array" ref="A132">IFERROR(INDEX('Annex 2 Designated EHV charges'!$A$11:$A$60, MATCH(0, IF(ISBLANK('Annex 2 Designated EHV charges'!$A$11:$A$60),1, COUNTIF(A$4:$A131, 'Annex 2 Designated EHV charges'!$A$11:$A$60)),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5">
      <c r="A133" s="91" t="str">
        <f t="array" ref="A133">IFERROR(INDEX('Annex 2 Designated EHV charges'!$A$11:$A$60, MATCH(0, IF(ISBLANK('Annex 2 Designated EHV charges'!$A$11:$A$60),1, COUNTIF(A$4:$A132, 'Annex 2 Designated EHV charges'!$A$11:$A$60)),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5">
      <c r="A134" s="91" t="str">
        <f t="array" ref="A134">IFERROR(INDEX('Annex 2 Designated EHV charges'!$A$11:$A$60, MATCH(0, IF(ISBLANK('Annex 2 Designated EHV charges'!$A$11:$A$60),1, COUNTIF(A$4:$A133, 'Annex 2 Designated EHV charges'!$A$11:$A$60)),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5">
      <c r="A135" s="91" t="str">
        <f t="array" ref="A135">IFERROR(INDEX('Annex 2 Designated EHV charges'!$A$11:$A$60, MATCH(0, IF(ISBLANK('Annex 2 Designated EHV charges'!$A$11:$A$60),1, COUNTIF(A$4:$A134, 'Annex 2 Designated EHV charges'!$A$11:$A$60)),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5">
      <c r="A136" s="91" t="str">
        <f t="array" ref="A136">IFERROR(INDEX('Annex 2 Designated EHV charges'!$A$11:$A$60, MATCH(0, IF(ISBLANK('Annex 2 Designated EHV charges'!$A$11:$A$60),1, COUNTIF(A$4:$A135, 'Annex 2 Designated EHV charges'!$A$11:$A$60)),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5">
      <c r="A137" s="91" t="str">
        <f t="array" ref="A137">IFERROR(INDEX('Annex 2 Designated EHV charges'!$A$11:$A$60, MATCH(0, IF(ISBLANK('Annex 2 Designated EHV charges'!$A$11:$A$60),1, COUNTIF(A$4:$A136, 'Annex 2 Designated EHV charges'!$A$11:$A$60)),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5">
      <c r="A138" s="91" t="str">
        <f t="array" ref="A138">IFERROR(INDEX('Annex 2 Designated EHV charges'!$A$11:$A$60, MATCH(0, IF(ISBLANK('Annex 2 Designated EHV charges'!$A$11:$A$60),1, COUNTIF(A$4:$A137, 'Annex 2 Designated EHV charges'!$A$11:$A$60)),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5">
      <c r="A139" s="91" t="str">
        <f t="array" ref="A139">IFERROR(INDEX('Annex 2 Designated EHV charges'!$A$11:$A$60, MATCH(0, IF(ISBLANK('Annex 2 Designated EHV charges'!$A$11:$A$60),1, COUNTIF(A$4:$A138, 'Annex 2 Designated EHV charges'!$A$11:$A$60)),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5">
      <c r="A140" s="91" t="str">
        <f t="array" ref="A140">IFERROR(INDEX('Annex 2 Designated EHV charges'!$A$11:$A$60, MATCH(0, IF(ISBLANK('Annex 2 Designated EHV charges'!$A$11:$A$60),1, COUNTIF(A$4:$A139, 'Annex 2 Designated EHV charges'!$A$11:$A$60)),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5">
      <c r="A141" s="91" t="str">
        <f t="array" ref="A141">IFERROR(INDEX('Annex 2 Designated EHV charges'!$A$11:$A$60, MATCH(0, IF(ISBLANK('Annex 2 Designated EHV charges'!$A$11:$A$60),1, COUNTIF(A$4:$A140, 'Annex 2 Designated EHV charges'!$A$11:$A$60)),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5">
      <c r="A142" s="91" t="str">
        <f t="array" ref="A142">IFERROR(INDEX('Annex 2 Designated EHV charges'!$A$11:$A$60, MATCH(0, IF(ISBLANK('Annex 2 Designated EHV charges'!$A$11:$A$60),1, COUNTIF(A$4:$A141, 'Annex 2 Designated EHV charges'!$A$11:$A$60)),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5">
      <c r="A143" s="91" t="str">
        <f t="array" ref="A143">IFERROR(INDEX('Annex 2 Designated EHV charges'!$A$11:$A$60, MATCH(0, IF(ISBLANK('Annex 2 Designated EHV charges'!$A$11:$A$60),1, COUNTIF(A$4:$A142, 'Annex 2 Designated EHV charges'!$A$11:$A$60)),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5">
      <c r="A144" s="91" t="str">
        <f t="array" ref="A144">IFERROR(INDEX('Annex 2 Designated EHV charges'!$A$11:$A$60, MATCH(0, IF(ISBLANK('Annex 2 Designated EHV charges'!$A$11:$A$60),1, COUNTIF(A$4:$A143, 'Annex 2 Designated EHV charges'!$A$11:$A$60)),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5">
      <c r="A145" s="91" t="str">
        <f t="array" ref="A145">IFERROR(INDEX('Annex 2 Designated EHV charges'!$A$11:$A$60, MATCH(0, IF(ISBLANK('Annex 2 Designated EHV charges'!$A$11:$A$60),1, COUNTIF(A$4:$A144, 'Annex 2 Designated EHV charges'!$A$11:$A$60)),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5">
      <c r="A146" s="91" t="str">
        <f t="array" ref="A146">IFERROR(INDEX('Annex 2 Designated EHV charges'!$A$11:$A$60, MATCH(0, IF(ISBLANK('Annex 2 Designated EHV charges'!$A$11:$A$60),1, COUNTIF(A$4:$A145, 'Annex 2 Designated EHV charges'!$A$11:$A$60)),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5">
      <c r="A147" s="91" t="str">
        <f t="array" ref="A147">IFERROR(INDEX('Annex 2 Designated EHV charges'!$A$11:$A$60, MATCH(0, IF(ISBLANK('Annex 2 Designated EHV charges'!$A$11:$A$60),1, COUNTIF(A$4:$A146, 'Annex 2 Designated EHV charges'!$A$11:$A$60)),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5">
      <c r="A148" s="91" t="str">
        <f t="array" ref="A148">IFERROR(INDEX('Annex 2 Designated EHV charges'!$A$11:$A$60, MATCH(0, IF(ISBLANK('Annex 2 Designated EHV charges'!$A$11:$A$60),1, COUNTIF(A$4:$A147, 'Annex 2 Designated EHV charges'!$A$11:$A$60)),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5">
      <c r="A149" s="91" t="str">
        <f t="array" ref="A149">IFERROR(INDEX('Annex 2 Designated EHV charges'!$A$11:$A$60, MATCH(0, IF(ISBLANK('Annex 2 Designated EHV charges'!$A$11:$A$60),1, COUNTIF(A$4:$A148, 'Annex 2 Designated EHV charges'!$A$11:$A$60)),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5">
      <c r="A150" s="91" t="str">
        <f t="array" ref="A150">IFERROR(INDEX('Annex 2 Designated EHV charges'!$A$11:$A$60, MATCH(0, IF(ISBLANK('Annex 2 Designated EHV charges'!$A$11:$A$60),1, COUNTIF(A$4:$A149, 'Annex 2 Designated EHV charges'!$A$11:$A$60)),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5">
      <c r="A151" s="91" t="str">
        <f t="array" ref="A151">IFERROR(INDEX('Annex 2 Designated EHV charges'!$A$11:$A$60, MATCH(0, IF(ISBLANK('Annex 2 Designated EHV charges'!$A$11:$A$60),1, COUNTIF(A$4:$A150, 'Annex 2 Designated EHV charges'!$A$11:$A$60)),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5">
      <c r="A152" s="91" t="str">
        <f t="array" ref="A152">IFERROR(INDEX('Annex 2 Designated EHV charges'!$A$11:$A$60, MATCH(0, IF(ISBLANK('Annex 2 Designated EHV charges'!$A$11:$A$60),1, COUNTIF(A$4:$A151, 'Annex 2 Designated EHV charges'!$A$11:$A$60)),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5">
      <c r="A153" s="91" t="str">
        <f t="array" ref="A153">IFERROR(INDEX('Annex 2 Designated EHV charges'!$A$11:$A$60, MATCH(0, IF(ISBLANK('Annex 2 Designated EHV charges'!$A$11:$A$60),1, COUNTIF(A$4:$A152, 'Annex 2 Designated EHV charges'!$A$11:$A$60)),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5">
      <c r="A154" s="91" t="str">
        <f t="array" ref="A154">IFERROR(INDEX('Annex 2 Designated EHV charges'!$A$11:$A$60, MATCH(0, IF(ISBLANK('Annex 2 Designated EHV charges'!$A$11:$A$60),1, COUNTIF(A$4:$A153, 'Annex 2 Designated EHV charges'!$A$11:$A$60)),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5">
      <c r="A155" s="91" t="str">
        <f t="array" ref="A155">IFERROR(INDEX('Annex 2 Designated EHV charges'!$A$11:$A$60, MATCH(0, IF(ISBLANK('Annex 2 Designated EHV charges'!$A$11:$A$60),1, COUNTIF(A$4:$A154, 'Annex 2 Designated EHV charges'!$A$11:$A$60)),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5">
      <c r="A156" s="91" t="str">
        <f t="array" ref="A156">IFERROR(INDEX('Annex 2 Designated EHV charges'!$A$11:$A$60, MATCH(0, IF(ISBLANK('Annex 2 Designated EHV charges'!$A$11:$A$60),1, COUNTIF(A$4:$A155, 'Annex 2 Designated EHV charges'!$A$11:$A$60)),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5">
      <c r="A157" s="91" t="str">
        <f t="array" ref="A157">IFERROR(INDEX('Annex 2 Designated EHV charges'!$A$11:$A$60, MATCH(0, IF(ISBLANK('Annex 2 Designated EHV charges'!$A$11:$A$60),1, COUNTIF(A$4:$A156, 'Annex 2 Designated EHV charges'!$A$11:$A$60)),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5">
      <c r="A158" s="91" t="str">
        <f t="array" ref="A158">IFERROR(INDEX('Annex 2 Designated EHV charges'!$A$11:$A$60, MATCH(0, IF(ISBLANK('Annex 2 Designated EHV charges'!$A$11:$A$60),1, COUNTIF(A$4:$A157, 'Annex 2 Designated EHV charges'!$A$11:$A$60)),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5">
      <c r="A159" s="91" t="str">
        <f t="array" ref="A159">IFERROR(INDEX('Annex 2 Designated EHV charges'!$A$11:$A$60, MATCH(0, IF(ISBLANK('Annex 2 Designated EHV charges'!$A$11:$A$60),1, COUNTIF(A$4:$A158, 'Annex 2 Designated EHV charges'!$A$11:$A$60)),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5">
      <c r="A160" s="91" t="str">
        <f t="array" ref="A160">IFERROR(INDEX('Annex 2 Designated EHV charges'!$A$11:$A$60, MATCH(0, IF(ISBLANK('Annex 2 Designated EHV charges'!$A$11:$A$60),1, COUNTIF(A$4:$A159, 'Annex 2 Designated EHV charges'!$A$11:$A$60)),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5">
      <c r="A161" s="91" t="str">
        <f t="array" ref="A161">IFERROR(INDEX('Annex 2 Designated EHV charges'!$A$11:$A$60, MATCH(0, IF(ISBLANK('Annex 2 Designated EHV charges'!$A$11:$A$60),1, COUNTIF(A$4:$A160, 'Annex 2 Designated EHV charges'!$A$11:$A$60)),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5">
      <c r="A162" s="91" t="str">
        <f t="array" ref="A162">IFERROR(INDEX('Annex 2 Designated EHV charges'!$A$11:$A$60, MATCH(0, IF(ISBLANK('Annex 2 Designated EHV charges'!$A$11:$A$60),1, COUNTIF(A$4:$A161, 'Annex 2 Designated EHV charges'!$A$11:$A$60)),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5">
      <c r="A163" s="91" t="str">
        <f t="array" ref="A163">IFERROR(INDEX('Annex 2 Designated EHV charges'!$A$11:$A$60, MATCH(0, IF(ISBLANK('Annex 2 Designated EHV charges'!$A$11:$A$60),1, COUNTIF(A$4:$A162, 'Annex 2 Designated EHV charges'!$A$11:$A$60)),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5">
      <c r="A164" s="91" t="str">
        <f t="array" ref="A164">IFERROR(INDEX('Annex 2 Designated EHV charges'!$A$11:$A$60, MATCH(0, IF(ISBLANK('Annex 2 Designated EHV charges'!$A$11:$A$60),1, COUNTIF(A$4:$A163, 'Annex 2 Designated EHV charges'!$A$11:$A$60)),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1" t="str">
        <f>IFERROR(IF(VLOOKUP($A164,'Annex 2 Designated EHV charges'!$A:$P,COLUMN(H164)+4,FALSE)=0,"",VLOOKUP($A164,'Annex 2 Designated EHV charges'!$A:$P,COLUMN(H164)+4,FALSE)),"")</f>
        <v/>
      </c>
    </row>
    <row r="165" spans="1:8" x14ac:dyDescent="0.25">
      <c r="A165" s="91" t="str">
        <f t="array" ref="A165">IFERROR(INDEX('Annex 2 Designated EHV charges'!$A$11:$A$60, MATCH(0, IF(ISBLANK('Annex 2 Designated EHV charges'!$A$11:$A$60),1, COUNTIF(A$4:$A164, 'Annex 2 Designated EHV charges'!$A$11:$A$60)),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1" t="str">
        <f>IFERROR(IF(VLOOKUP($A165,'Annex 2 Designated EHV charges'!$A:$P,COLUMN(H165)+4,FALSE)=0,"",VLOOKUP($A165,'Annex 2 Designated EHV charges'!$A:$P,COLUMN(H165)+4,FALSE)),"")</f>
        <v/>
      </c>
    </row>
    <row r="166" spans="1:8" x14ac:dyDescent="0.25">
      <c r="A166" s="91" t="str">
        <f t="array" ref="A166">IFERROR(INDEX('Annex 2 Designated EHV charges'!$A$11:$A$60, MATCH(0, IF(ISBLANK('Annex 2 Designated EHV charges'!$A$11:$A$60),1, COUNTIF(A$4:$A165, 'Annex 2 Designated EHV charges'!$A$11:$A$60)),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1" t="str">
        <f>IFERROR(IF(VLOOKUP($A166,'Annex 2 Designated EHV charges'!$A:$P,COLUMN(H166)+4,FALSE)=0,"",VLOOKUP($A166,'Annex 2 Designated EHV charges'!$A:$P,COLUMN(H166)+4,FALSE)),"")</f>
        <v/>
      </c>
    </row>
    <row r="167" spans="1:8" x14ac:dyDescent="0.25">
      <c r="A167" s="91" t="str">
        <f t="array" ref="A167">IFERROR(INDEX('Annex 2 Designated EHV charges'!$A$11:$A$60, MATCH(0, IF(ISBLANK('Annex 2 Designated EHV charges'!$A$11:$A$60),1, COUNTIF(A$4:$A166, 'Annex 2 Designated EHV charges'!$A$11:$A$60)),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1" t="str">
        <f>IFERROR(IF(VLOOKUP($A167,'Annex 2 Designated EHV charges'!$A:$P,COLUMN(H167)+4,FALSE)=0,"",VLOOKUP($A167,'Annex 2 Designated EHV charges'!$A:$P,COLUMN(H167)+4,FALSE)),"")</f>
        <v/>
      </c>
    </row>
    <row r="168" spans="1:8" x14ac:dyDescent="0.25">
      <c r="A168" s="91" t="str">
        <f t="array" ref="A168">IFERROR(INDEX('Annex 2 Designated EHV charges'!$A$11:$A$60, MATCH(0, IF(ISBLANK('Annex 2 Designated EHV charges'!$A$11:$A$60),1, COUNTIF(A$4:$A167, 'Annex 2 Designated EHV charges'!$A$11:$A$60)),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1" t="str">
        <f>IFERROR(IF(VLOOKUP($A168,'Annex 2 Designated EHV charges'!$A:$P,COLUMN(H168)+4,FALSE)=0,"",VLOOKUP($A168,'Annex 2 Designated EHV charges'!$A:$P,COLUMN(H168)+4,FALSE)),"")</f>
        <v/>
      </c>
    </row>
    <row r="169" spans="1:8" x14ac:dyDescent="0.25">
      <c r="A169" s="91" t="str">
        <f t="array" ref="A169">IFERROR(INDEX('Annex 2 Designated EHV charges'!$A$11:$A$60, MATCH(0, IF(ISBLANK('Annex 2 Designated EHV charges'!$A$11:$A$60),1, COUNTIF(A$4:$A168, 'Annex 2 Designated EHV charges'!$A$11:$A$60)),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1" t="str">
        <f>IFERROR(IF(VLOOKUP($A169,'Annex 2 Designated EHV charges'!$A:$P,COLUMN(H169)+4,FALSE)=0,"",VLOOKUP($A169,'Annex 2 Designated EHV charges'!$A:$P,COLUMN(H169)+4,FALSE)),"")</f>
        <v/>
      </c>
    </row>
    <row r="170" spans="1:8" x14ac:dyDescent="0.25">
      <c r="A170" s="91" t="str">
        <f t="array" ref="A170">IFERROR(INDEX('Annex 2 Designated EHV charges'!$A$11:$A$60, MATCH(0, IF(ISBLANK('Annex 2 Designated EHV charges'!$A$11:$A$60),1, COUNTIF(A$4:$A169, 'Annex 2 Designated EHV charges'!$A$11:$A$60)),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1" t="str">
        <f>IFERROR(IF(VLOOKUP($A170,'Annex 2 Designated EHV charges'!$A:$P,COLUMN(H170)+4,FALSE)=0,"",VLOOKUP($A170,'Annex 2 Designated EHV charges'!$A:$P,COLUMN(H170)+4,FALSE)),"")</f>
        <v/>
      </c>
    </row>
    <row r="171" spans="1:8" x14ac:dyDescent="0.25">
      <c r="A171" s="91" t="str">
        <f t="array" ref="A171">IFERROR(INDEX('Annex 2 Designated EHV charges'!$A$11:$A$60, MATCH(0, IF(ISBLANK('Annex 2 Designated EHV charges'!$A$11:$A$60),1, COUNTIF(A$4:$A170, 'Annex 2 Designated EHV charges'!$A$11:$A$60)),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1" t="str">
        <f>IFERROR(IF(VLOOKUP($A171,'Annex 2 Designated EHV charges'!$A:$P,COLUMN(H171)+4,FALSE)=0,"",VLOOKUP($A171,'Annex 2 Designated EHV charges'!$A:$P,COLUMN(H171)+4,FALSE)),"")</f>
        <v/>
      </c>
    </row>
    <row r="172" spans="1:8" x14ac:dyDescent="0.25">
      <c r="A172" s="91" t="str">
        <f t="array" ref="A172">IFERROR(INDEX('Annex 2 Designated EHV charges'!$A$11:$A$60, MATCH(0, IF(ISBLANK('Annex 2 Designated EHV charges'!$A$11:$A$60),1, COUNTIF(A$4:$A171, 'Annex 2 Designated EHV charges'!$A$11:$A$60)),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1" t="str">
        <f>IFERROR(IF(VLOOKUP($A172,'Annex 2 Designated EHV charges'!$A:$P,COLUMN(H172)+4,FALSE)=0,"",VLOOKUP($A172,'Annex 2 Designated EHV charges'!$A:$P,COLUMN(H172)+4,FALSE)),"")</f>
        <v/>
      </c>
    </row>
    <row r="173" spans="1:8" x14ac:dyDescent="0.25">
      <c r="A173" s="91" t="str">
        <f t="array" ref="A173">IFERROR(INDEX('Annex 2 Designated EHV charges'!$A$11:$A$60, MATCH(0, IF(ISBLANK('Annex 2 Designated EHV charges'!$A$11:$A$60),1, COUNTIF(A$4:$A172, 'Annex 2 Designated EHV charges'!$A$11:$A$60)),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1" t="str">
        <f>IFERROR(IF(VLOOKUP($A173,'Annex 2 Designated EHV charges'!$A:$P,COLUMN(H173)+4,FALSE)=0,"",VLOOKUP($A173,'Annex 2 Designated EHV charges'!$A:$P,COLUMN(H173)+4,FALSE)),"")</f>
        <v/>
      </c>
    </row>
    <row r="174" spans="1:8" x14ac:dyDescent="0.25">
      <c r="A174" s="91" t="str">
        <f t="array" ref="A174">IFERROR(INDEX('Annex 2 Designated EHV charges'!$A$11:$A$60, MATCH(0, IF(ISBLANK('Annex 2 Designated EHV charges'!$A$11:$A$60),1, COUNTIF(A$4:$A173, 'Annex 2 Designated EHV charges'!$A$11:$A$60)),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1" t="str">
        <f>IFERROR(IF(VLOOKUP($A174,'Annex 2 Designated EHV charges'!$A:$P,COLUMN(H174)+4,FALSE)=0,"",VLOOKUP($A174,'Annex 2 Designated EHV charges'!$A:$P,COLUMN(H174)+4,FALSE)),"")</f>
        <v/>
      </c>
    </row>
    <row r="175" spans="1:8" x14ac:dyDescent="0.25">
      <c r="A175" s="91" t="str">
        <f t="array" ref="A175">IFERROR(INDEX('Annex 2 Designated EHV charges'!$A$11:$A$60, MATCH(0, IF(ISBLANK('Annex 2 Designated EHV charges'!$A$11:$A$60),1, COUNTIF(A$4:$A174, 'Annex 2 Designated EHV charges'!$A$11:$A$60)),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1" t="str">
        <f>IFERROR(IF(VLOOKUP($A175,'Annex 2 Designated EHV charges'!$A:$P,COLUMN(H175)+4,FALSE)=0,"",VLOOKUP($A175,'Annex 2 Designated EHV charges'!$A:$P,COLUMN(H175)+4,FALSE)),"")</f>
        <v/>
      </c>
    </row>
    <row r="176" spans="1:8" x14ac:dyDescent="0.25">
      <c r="A176" s="91" t="str">
        <f t="array" ref="A176">IFERROR(INDEX('Annex 2 Designated EHV charges'!$A$11:$A$60, MATCH(0, IF(ISBLANK('Annex 2 Designated EHV charges'!$A$11:$A$60),1, COUNTIF(A$4:$A175, 'Annex 2 Designated EHV charges'!$A$11:$A$60)),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1" t="str">
        <f>IFERROR(IF(VLOOKUP($A176,'Annex 2 Designated EHV charges'!$A:$P,COLUMN(H176)+4,FALSE)=0,"",VLOOKUP($A176,'Annex 2 Designated EHV charges'!$A:$P,COLUMN(H176)+4,FALSE)),"")</f>
        <v/>
      </c>
    </row>
    <row r="177" spans="1:8" x14ac:dyDescent="0.25">
      <c r="A177" s="91" t="str">
        <f t="array" ref="A177">IFERROR(INDEX('Annex 2 Designated EHV charges'!$A$11:$A$60, MATCH(0, IF(ISBLANK('Annex 2 Designated EHV charges'!$A$11:$A$60),1, COUNTIF(A$4:$A176, 'Annex 2 Designated EHV charges'!$A$11:$A$60)),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1" t="str">
        <f>IFERROR(IF(VLOOKUP($A177,'Annex 2 Designated EHV charges'!$A:$P,COLUMN(H177)+4,FALSE)=0,"",VLOOKUP($A177,'Annex 2 Designated EHV charges'!$A:$P,COLUMN(H177)+4,FALSE)),"")</f>
        <v/>
      </c>
    </row>
    <row r="178" spans="1:8" x14ac:dyDescent="0.25">
      <c r="A178" s="91" t="str">
        <f t="array" ref="A178">IFERROR(INDEX('Annex 2 Designated EHV charges'!$A$11:$A$60, MATCH(0, IF(ISBLANK('Annex 2 Designated EHV charges'!$A$11:$A$60),1, COUNTIF(A$4:$A177, 'Annex 2 Designated EHV charges'!$A$11:$A$60)),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1" t="str">
        <f>IFERROR(IF(VLOOKUP($A178,'Annex 2 Designated EHV charges'!$A:$P,COLUMN(H178)+4,FALSE)=0,"",VLOOKUP($A178,'Annex 2 Designated EHV charges'!$A:$P,COLUMN(H178)+4,FALSE)),"")</f>
        <v/>
      </c>
    </row>
    <row r="179" spans="1:8" x14ac:dyDescent="0.25">
      <c r="A179" s="91" t="str">
        <f t="array" ref="A179">IFERROR(INDEX('Annex 2 Designated EHV charges'!$A$11:$A$60, MATCH(0, IF(ISBLANK('Annex 2 Designated EHV charges'!$A$11:$A$60),1, COUNTIF(A$4:$A178, 'Annex 2 Designated EHV charges'!$A$11:$A$60)),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1" t="str">
        <f>IFERROR(IF(VLOOKUP($A179,'Annex 2 Designated EHV charges'!$A:$P,COLUMN(H179)+4,FALSE)=0,"",VLOOKUP($A179,'Annex 2 Designated EHV charges'!$A:$P,COLUMN(H179)+4,FALSE)),"")</f>
        <v/>
      </c>
    </row>
    <row r="180" spans="1:8" x14ac:dyDescent="0.25">
      <c r="A180" s="91" t="str">
        <f t="array" ref="A180">IFERROR(INDEX('Annex 2 Designated EHV charges'!$A$11:$A$60, MATCH(0, IF(ISBLANK('Annex 2 Designated EHV charges'!$A$11:$A$60),1, COUNTIF(A$4:$A179, 'Annex 2 Designated EHV charges'!$A$11:$A$60)),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1" t="str">
        <f>IFERROR(IF(VLOOKUP($A180,'Annex 2 Designated EHV charges'!$A:$P,COLUMN(H180)+4,FALSE)=0,"",VLOOKUP($A180,'Annex 2 Designated EHV charges'!$A:$P,COLUMN(H180)+4,FALSE)),"")</f>
        <v/>
      </c>
    </row>
    <row r="181" spans="1:8" x14ac:dyDescent="0.25">
      <c r="A181" s="91" t="str">
        <f t="array" ref="A181">IFERROR(INDEX('Annex 2 Designated EHV charges'!$A$11:$A$60, MATCH(0, IF(ISBLANK('Annex 2 Designated EHV charges'!$A$11:$A$60),1, COUNTIF(A$4:$A180, 'Annex 2 Designated EHV charges'!$A$11:$A$60)),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1" t="str">
        <f>IFERROR(IF(VLOOKUP($A181,'Annex 2 Designated EHV charges'!$A:$P,COLUMN(H181)+4,FALSE)=0,"",VLOOKUP($A181,'Annex 2 Designated EHV charges'!$A:$P,COLUMN(H181)+4,FALSE)),"")</f>
        <v/>
      </c>
    </row>
    <row r="182" spans="1:8" x14ac:dyDescent="0.25">
      <c r="A182" s="91" t="str">
        <f t="array" ref="A182">IFERROR(INDEX('Annex 2 Designated EHV charges'!$A$11:$A$60, MATCH(0, IF(ISBLANK('Annex 2 Designated EHV charges'!$A$11:$A$60),1, COUNTIF(A$4:$A181, 'Annex 2 Designated EHV charges'!$A$11:$A$60)),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1" t="str">
        <f>IFERROR(IF(VLOOKUP($A182,'Annex 2 Designated EHV charges'!$A:$P,COLUMN(H182)+4,FALSE)=0,"",VLOOKUP($A182,'Annex 2 Designated EHV charges'!$A:$P,COLUMN(H182)+4,FALSE)),"")</f>
        <v/>
      </c>
    </row>
    <row r="183" spans="1:8" x14ac:dyDescent="0.25">
      <c r="A183" s="91" t="str">
        <f t="array" ref="A183">IFERROR(INDEX('Annex 2 Designated EHV charges'!$A$11:$A$60, MATCH(0, IF(ISBLANK('Annex 2 Designated EHV charges'!$A$11:$A$60),1, COUNTIF(A$4:$A182, 'Annex 2 Designated EHV charges'!$A$11:$A$60)),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1" t="str">
        <f>IFERROR(IF(VLOOKUP($A183,'Annex 2 Designated EHV charges'!$A:$P,COLUMN(H183)+4,FALSE)=0,"",VLOOKUP($A183,'Annex 2 Designated EHV charges'!$A:$P,COLUMN(H183)+4,FALSE)),"")</f>
        <v/>
      </c>
    </row>
    <row r="184" spans="1:8" x14ac:dyDescent="0.25">
      <c r="A184" s="91" t="str">
        <f t="array" ref="A184">IFERROR(INDEX('Annex 2 Designated EHV charges'!$A$11:$A$60, MATCH(0, IF(ISBLANK('Annex 2 Designated EHV charges'!$A$11:$A$60),1, COUNTIF(A$4:$A183, 'Annex 2 Designated EHV charges'!$A$11:$A$60)),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1" t="str">
        <f>IFERROR(IF(VLOOKUP($A184,'Annex 2 Designated EHV charges'!$A:$P,COLUMN(H184)+4,FALSE)=0,"",VLOOKUP($A184,'Annex 2 Designated EHV charges'!$A:$P,COLUMN(H184)+4,FALSE)),"")</f>
        <v/>
      </c>
    </row>
    <row r="185" spans="1:8" x14ac:dyDescent="0.25">
      <c r="A185" s="91" t="str">
        <f t="array" ref="A185">IFERROR(INDEX('Annex 2 Designated EHV charges'!$A$11:$A$60, MATCH(0, IF(ISBLANK('Annex 2 Designated EHV charges'!$A$11:$A$60),1, COUNTIF(A$4:$A184, 'Annex 2 Designated EHV charges'!$A$11:$A$60)),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1" t="str">
        <f>IFERROR(IF(VLOOKUP($A185,'Annex 2 Designated EHV charges'!$A:$P,COLUMN(H185)+4,FALSE)=0,"",VLOOKUP($A185,'Annex 2 Designated EHV charges'!$A:$P,COLUMN(H185)+4,FALSE)),"")</f>
        <v/>
      </c>
    </row>
    <row r="186" spans="1:8" x14ac:dyDescent="0.25">
      <c r="A186" s="91" t="str">
        <f t="array" ref="A186">IFERROR(INDEX('Annex 2 Designated EHV charges'!$A$11:$A$60, MATCH(0, IF(ISBLANK('Annex 2 Designated EHV charges'!$A$11:$A$60),1, COUNTIF(A$4:$A185, 'Annex 2 Designated EHV charges'!$A$11:$A$60)),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1" t="str">
        <f>IFERROR(IF(VLOOKUP($A186,'Annex 2 Designated EHV charges'!$A:$P,COLUMN(H186)+4,FALSE)=0,"",VLOOKUP($A186,'Annex 2 Designated EHV charges'!$A:$P,COLUMN(H186)+4,FALSE)),"")</f>
        <v/>
      </c>
    </row>
    <row r="187" spans="1:8" x14ac:dyDescent="0.25">
      <c r="A187" s="91" t="str">
        <f t="array" ref="A187">IFERROR(INDEX('Annex 2 Designated EHV charges'!$A$11:$A$60, MATCH(0, IF(ISBLANK('Annex 2 Designated EHV charges'!$A$11:$A$60),1, COUNTIF(A$4:$A186, 'Annex 2 Designated EHV charges'!$A$11:$A$60)),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1" t="str">
        <f>IFERROR(IF(VLOOKUP($A187,'Annex 2 Designated EHV charges'!$A:$P,COLUMN(H187)+4,FALSE)=0,"",VLOOKUP($A187,'Annex 2 Designated EHV charges'!$A:$P,COLUMN(H187)+4,FALSE)),"")</f>
        <v/>
      </c>
    </row>
    <row r="188" spans="1:8" x14ac:dyDescent="0.25">
      <c r="A188" s="91" t="str">
        <f t="array" ref="A188">IFERROR(INDEX('Annex 2 Designated EHV charges'!$A$11:$A$60, MATCH(0, IF(ISBLANK('Annex 2 Designated EHV charges'!$A$11:$A$60),1, COUNTIF(A$4:$A187, 'Annex 2 Designated EHV charges'!$A$11:$A$60)),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1" t="str">
        <f>IFERROR(IF(VLOOKUP($A188,'Annex 2 Designated EHV charges'!$A:$P,COLUMN(H188)+4,FALSE)=0,"",VLOOKUP($A188,'Annex 2 Designated EHV charges'!$A:$P,COLUMN(H188)+4,FALSE)),"")</f>
        <v/>
      </c>
    </row>
    <row r="189" spans="1:8" x14ac:dyDescent="0.25">
      <c r="A189" s="91" t="str">
        <f t="array" ref="A189">IFERROR(INDEX('Annex 2 Designated EHV charges'!$A$11:$A$60, MATCH(0, IF(ISBLANK('Annex 2 Designated EHV charges'!$A$11:$A$60),1, COUNTIF(A$4:$A188, 'Annex 2 Designated EHV charges'!$A$11:$A$60)),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1" t="str">
        <f>IFERROR(IF(VLOOKUP($A189,'Annex 2 Designated EHV charges'!$A:$P,COLUMN(H189)+4,FALSE)=0,"",VLOOKUP($A189,'Annex 2 Designated EHV charges'!$A:$P,COLUMN(H189)+4,FALSE)),"")</f>
        <v/>
      </c>
    </row>
    <row r="190" spans="1:8" x14ac:dyDescent="0.25">
      <c r="A190" s="91" t="str">
        <f t="array" ref="A190">IFERROR(INDEX('Annex 2 Designated EHV charges'!$A$11:$A$60, MATCH(0, IF(ISBLANK('Annex 2 Designated EHV charges'!$A$11:$A$60),1, COUNTIF(A$4:$A189, 'Annex 2 Designated EHV charges'!$A$11:$A$60)),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1" t="str">
        <f>IFERROR(IF(VLOOKUP($A190,'Annex 2 Designated EHV charges'!$A:$P,COLUMN(H190)+4,FALSE)=0,"",VLOOKUP($A190,'Annex 2 Designated EHV charges'!$A:$P,COLUMN(H190)+4,FALSE)),"")</f>
        <v/>
      </c>
    </row>
    <row r="191" spans="1:8" x14ac:dyDescent="0.25">
      <c r="A191" s="91" t="str">
        <f t="array" ref="A191">IFERROR(INDEX('Annex 2 Designated EHV charges'!$A$11:$A$60, MATCH(0, IF(ISBLANK('Annex 2 Designated EHV charges'!$A$11:$A$60),1, COUNTIF(A$4:$A190, 'Annex 2 Designated EHV charges'!$A$11:$A$60)),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1" t="str">
        <f>IFERROR(IF(VLOOKUP($A191,'Annex 2 Designated EHV charges'!$A:$P,COLUMN(H191)+4,FALSE)=0,"",VLOOKUP($A191,'Annex 2 Designated EHV charges'!$A:$P,COLUMN(H191)+4,FALSE)),"")</f>
        <v/>
      </c>
    </row>
    <row r="192" spans="1:8" x14ac:dyDescent="0.25">
      <c r="A192" s="91" t="str">
        <f t="array" ref="A192">IFERROR(INDEX('Annex 2 Designated EHV charges'!$A$11:$A$60, MATCH(0, IF(ISBLANK('Annex 2 Designated EHV charges'!$A$11:$A$60),1, COUNTIF(A$4:$A191, 'Annex 2 Designated EHV charges'!$A$11:$A$60)),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1" t="str">
        <f>IFERROR(IF(VLOOKUP($A192,'Annex 2 Designated EHV charges'!$A:$P,COLUMN(H192)+4,FALSE)=0,"",VLOOKUP($A192,'Annex 2 Designated EHV charges'!$A:$P,COLUMN(H192)+4,FALSE)),"")</f>
        <v/>
      </c>
    </row>
    <row r="193" spans="1:8" x14ac:dyDescent="0.25">
      <c r="A193" s="91" t="str">
        <f t="array" ref="A193">IFERROR(INDEX('Annex 2 Designated EHV charges'!$A$11:$A$60, MATCH(0, IF(ISBLANK('Annex 2 Designated EHV charges'!$A$11:$A$60),1, COUNTIF(A$4:$A192, 'Annex 2 Designated EHV charges'!$A$11:$A$60)),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1" t="str">
        <f>IFERROR(IF(VLOOKUP($A193,'Annex 2 Designated EHV charges'!$A:$P,COLUMN(H193)+4,FALSE)=0,"",VLOOKUP($A193,'Annex 2 Designated EHV charges'!$A:$P,COLUMN(H193)+4,FALSE)),"")</f>
        <v/>
      </c>
    </row>
    <row r="194" spans="1:8" x14ac:dyDescent="0.25">
      <c r="A194" s="91" t="str">
        <f t="array" ref="A194">IFERROR(INDEX('Annex 2 Designated EHV charges'!$A$11:$A$60, MATCH(0, IF(ISBLANK('Annex 2 Designated EHV charges'!$A$11:$A$60),1, COUNTIF(A$4:$A193, 'Annex 2 Designated EHV charges'!$A$11:$A$60)),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1" t="str">
        <f>IFERROR(IF(VLOOKUP($A194,'Annex 2 Designated EHV charges'!$A:$P,COLUMN(H194)+4,FALSE)=0,"",VLOOKUP($A194,'Annex 2 Designated EHV charges'!$A:$P,COLUMN(H194)+4,FALSE)),"")</f>
        <v/>
      </c>
    </row>
    <row r="195" spans="1:8" x14ac:dyDescent="0.25">
      <c r="A195" s="91" t="str">
        <f t="array" ref="A195">IFERROR(INDEX('Annex 2 Designated EHV charges'!$A$11:$A$60, MATCH(0, IF(ISBLANK('Annex 2 Designated EHV charges'!$A$11:$A$60),1, COUNTIF(A$4:$A194, 'Annex 2 Designated EHV charges'!$A$11:$A$60)),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1" t="str">
        <f>IFERROR(IF(VLOOKUP($A195,'Annex 2 Designated EHV charges'!$A:$P,COLUMN(H195)+4,FALSE)=0,"",VLOOKUP($A195,'Annex 2 Designated EHV charges'!$A:$P,COLUMN(H195)+4,FALSE)),"")</f>
        <v/>
      </c>
    </row>
    <row r="196" spans="1:8" x14ac:dyDescent="0.25">
      <c r="A196" s="91" t="str">
        <f t="array" ref="A196">IFERROR(INDEX('Annex 2 Designated EHV charges'!$A$11:$A$60, MATCH(0, IF(ISBLANK('Annex 2 Designated EHV charges'!$A$11:$A$60),1, COUNTIF(A$4:$A195, 'Annex 2 Designated EHV charges'!$A$11:$A$60)),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1" t="str">
        <f>IFERROR(IF(VLOOKUP($A196,'Annex 2 Designated EHV charges'!$A:$P,COLUMN(H196)+4,FALSE)=0,"",VLOOKUP($A196,'Annex 2 Designated EHV charges'!$A:$P,COLUMN(H196)+4,FALSE)),"")</f>
        <v/>
      </c>
    </row>
    <row r="197" spans="1:8" x14ac:dyDescent="0.25">
      <c r="A197" s="91" t="str">
        <f t="array" ref="A197">IFERROR(INDEX('Annex 2 Designated EHV charges'!$A$11:$A$60, MATCH(0, IF(ISBLANK('Annex 2 Designated EHV charges'!$A$11:$A$60),1, COUNTIF(A$4:$A196, 'Annex 2 Designated EHV charges'!$A$11:$A$60)),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1" t="str">
        <f>IFERROR(IF(VLOOKUP($A197,'Annex 2 Designated EHV charges'!$A:$P,COLUMN(H197)+4,FALSE)=0,"",VLOOKUP($A197,'Annex 2 Designated EHV charges'!$A:$P,COLUMN(H197)+4,FALSE)),"")</f>
        <v/>
      </c>
    </row>
    <row r="198" spans="1:8" x14ac:dyDescent="0.25">
      <c r="A198" s="91" t="str">
        <f t="array" ref="A198">IFERROR(INDEX('Annex 2 Designated EHV charges'!$A$11:$A$60, MATCH(0, IF(ISBLANK('Annex 2 Designated EHV charges'!$A$11:$A$60),1, COUNTIF(A$4:$A197, 'Annex 2 Designated EHV charges'!$A$11:$A$60)),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1" t="str">
        <f>IFERROR(IF(VLOOKUP($A198,'Annex 2 Designated EHV charges'!$A:$P,COLUMN(H198)+4,FALSE)=0,"",VLOOKUP($A198,'Annex 2 Designated EHV charges'!$A:$P,COLUMN(H198)+4,FALSE)),"")</f>
        <v/>
      </c>
    </row>
    <row r="199" spans="1:8" x14ac:dyDescent="0.25">
      <c r="A199" s="91" t="str">
        <f t="array" ref="A199">IFERROR(INDEX('Annex 2 Designated EHV charges'!$A$11:$A$60, MATCH(0, IF(ISBLANK('Annex 2 Designated EHV charges'!$A$11:$A$60),1, COUNTIF(A$4:$A198, 'Annex 2 Designated EHV charges'!$A$11:$A$60)),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1" t="str">
        <f>IFERROR(IF(VLOOKUP($A199,'Annex 2 Designated EHV charges'!$A:$P,COLUMN(H199)+4,FALSE)=0,"",VLOOKUP($A199,'Annex 2 Designated EHV charges'!$A:$P,COLUMN(H199)+4,FALSE)),"")</f>
        <v/>
      </c>
    </row>
    <row r="200" spans="1:8" x14ac:dyDescent="0.25">
      <c r="A200" s="91" t="str">
        <f t="array" ref="A200">IFERROR(INDEX('Annex 2 Designated EHV charges'!$A$11:$A$60, MATCH(0, IF(ISBLANK('Annex 2 Designated EHV charges'!$A$11:$A$60),1, COUNTIF(A$4:$A199, 'Annex 2 Designated EHV charges'!$A$11:$A$60)),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1" t="str">
        <f>IFERROR(IF(VLOOKUP($A200,'Annex 2 Designated EHV charges'!$A:$P,COLUMN(H200)+4,FALSE)=0,"",VLOOKUP($A200,'Annex 2 Designated EHV charges'!$A:$P,COLUMN(H200)+4,FALSE)),"")</f>
        <v/>
      </c>
    </row>
    <row r="201" spans="1:8" x14ac:dyDescent="0.25">
      <c r="A201" s="91" t="str">
        <f t="array" ref="A201">IFERROR(INDEX('Annex 2 Designated EHV charges'!$A$11:$A$60, MATCH(0, IF(ISBLANK('Annex 2 Designated EHV charges'!$A$11:$A$60),1, COUNTIF(A$4:$A200, 'Annex 2 Designated EHV charges'!$A$11:$A$60)),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1" t="str">
        <f>IFERROR(IF(VLOOKUP($A201,'Annex 2 Designated EHV charges'!$A:$P,COLUMN(H201)+4,FALSE)=0,"",VLOOKUP($A201,'Annex 2 Designated EHV charges'!$A:$P,COLUMN(H201)+4,FALSE)),"")</f>
        <v/>
      </c>
    </row>
    <row r="202" spans="1:8" x14ac:dyDescent="0.25">
      <c r="A202" s="91" t="str">
        <f t="array" ref="A202">IFERROR(INDEX('Annex 2 Designated EHV charges'!$A$11:$A$60, MATCH(0, IF(ISBLANK('Annex 2 Designated EHV charges'!$A$11:$A$60),1, COUNTIF(A$4:$A201, 'Annex 2 Designated EHV charges'!$A$11:$A$60)),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1" t="str">
        <f>IFERROR(IF(VLOOKUP($A202,'Annex 2 Designated EHV charges'!$A:$P,COLUMN(H202)+4,FALSE)=0,"",VLOOKUP($A202,'Annex 2 Designated EHV charges'!$A:$P,COLUMN(H202)+4,FALSE)),"")</f>
        <v/>
      </c>
    </row>
    <row r="203" spans="1:8" x14ac:dyDescent="0.25">
      <c r="A203" s="91" t="str">
        <f t="array" ref="A203">IFERROR(INDEX('Annex 2 Designated EHV charges'!$A$11:$A$60, MATCH(0, IF(ISBLANK('Annex 2 Designated EHV charges'!$A$11:$A$60),1, COUNTIF(A$4:$A202, 'Annex 2 Designated EHV charges'!$A$11:$A$60)),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1" t="str">
        <f>IFERROR(IF(VLOOKUP($A203,'Annex 2 Designated EHV charges'!$A:$P,COLUMN(H203)+4,FALSE)=0,"",VLOOKUP($A203,'Annex 2 Designated EHV charges'!$A:$P,COLUMN(H203)+4,FALSE)),"")</f>
        <v/>
      </c>
    </row>
    <row r="204" spans="1:8" x14ac:dyDescent="0.25">
      <c r="A204" s="91" t="str">
        <f t="array" ref="A204">IFERROR(INDEX('Annex 2 Designated EHV charges'!$A$11:$A$60, MATCH(0, IF(ISBLANK('Annex 2 Designated EHV charges'!$A$11:$A$60),1, COUNTIF(A$4:$A203, 'Annex 2 Designated EHV charges'!$A$11:$A$60)),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1" t="str">
        <f>IFERROR(IF(VLOOKUP($A204,'Annex 2 Designated EHV charges'!$A:$P,COLUMN(H204)+4,FALSE)=0,"",VLOOKUP($A204,'Annex 2 Designated EHV charges'!$A:$P,COLUMN(H204)+4,FALSE)),"")</f>
        <v/>
      </c>
    </row>
    <row r="205" spans="1:8" x14ac:dyDescent="0.25">
      <c r="A205" s="91" t="str">
        <f t="array" ref="A205">IFERROR(INDEX('Annex 2 Designated EHV charges'!$A$11:$A$60, MATCH(0, IF(ISBLANK('Annex 2 Designated EHV charges'!$A$11:$A$60),1, COUNTIF(A$4:$A204, 'Annex 2 Designated EHV charges'!$A$11:$A$60)),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1" t="str">
        <f>IFERROR(IF(VLOOKUP($A205,'Annex 2 Designated EHV charges'!$A:$P,COLUMN(H205)+4,FALSE)=0,"",VLOOKUP($A205,'Annex 2 Designated EHV charges'!$A:$P,COLUMN(H205)+4,FALSE)),"")</f>
        <v/>
      </c>
    </row>
    <row r="206" spans="1:8" x14ac:dyDescent="0.25">
      <c r="A206" s="91" t="str">
        <f t="array" ref="A206">IFERROR(INDEX('Annex 2 Designated EHV charges'!$A$11:$A$60, MATCH(0, IF(ISBLANK('Annex 2 Designated EHV charges'!$A$11:$A$60),1, COUNTIF(A$4:$A205, 'Annex 2 Designated EHV charges'!$A$11:$A$60)),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1" t="str">
        <f>IFERROR(IF(VLOOKUP($A206,'Annex 2 Designated EHV charges'!$A:$P,COLUMN(H206)+4,FALSE)=0,"",VLOOKUP($A206,'Annex 2 Designated EHV charges'!$A:$P,COLUMN(H206)+4,FALSE)),"")</f>
        <v/>
      </c>
    </row>
    <row r="207" spans="1:8" x14ac:dyDescent="0.25">
      <c r="A207" s="91" t="str">
        <f t="array" ref="A207">IFERROR(INDEX('Annex 2 Designated EHV charges'!$A$11:$A$60, MATCH(0, IF(ISBLANK('Annex 2 Designated EHV charges'!$A$11:$A$60),1, COUNTIF(A$4:$A206, 'Annex 2 Designated EHV charges'!$A$11:$A$60)),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1" t="str">
        <f>IFERROR(IF(VLOOKUP($A207,'Annex 2 Designated EHV charges'!$A:$P,COLUMN(H207)+4,FALSE)=0,"",VLOOKUP($A207,'Annex 2 Designated EHV charges'!$A:$P,COLUMN(H207)+4,FALSE)),"")</f>
        <v/>
      </c>
    </row>
    <row r="208" spans="1:8" x14ac:dyDescent="0.25">
      <c r="A208" s="91" t="str">
        <f t="array" ref="A208">IFERROR(INDEX('Annex 2 Designated EHV charges'!$A$11:$A$60, MATCH(0, IF(ISBLANK('Annex 2 Designated EHV charges'!$A$11:$A$60),1, COUNTIF(A$4:$A207, 'Annex 2 Designated EHV charges'!$A$11:$A$60)),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1" t="str">
        <f>IFERROR(IF(VLOOKUP($A208,'Annex 2 Designated EHV charges'!$A:$P,COLUMN(H208)+4,FALSE)=0,"",VLOOKUP($A208,'Annex 2 Designated EHV charges'!$A:$P,COLUMN(H208)+4,FALSE)),"")</f>
        <v/>
      </c>
    </row>
    <row r="209" spans="1:8" x14ac:dyDescent="0.25">
      <c r="A209" s="91" t="str">
        <f t="array" ref="A209">IFERROR(INDEX('Annex 2 Designated EHV charges'!$A$11:$A$60, MATCH(0, IF(ISBLANK('Annex 2 Designated EHV charges'!$A$11:$A$60),1, COUNTIF(A$4:$A208, 'Annex 2 Designated EHV charges'!$A$11:$A$60)),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1" t="str">
        <f>IFERROR(IF(VLOOKUP($A209,'Annex 2 Designated EHV charges'!$A:$P,COLUMN(H209)+4,FALSE)=0,"",VLOOKUP($A209,'Annex 2 Designated EHV charges'!$A:$P,COLUMN(H209)+4,FALSE)),"")</f>
        <v/>
      </c>
    </row>
    <row r="210" spans="1:8" x14ac:dyDescent="0.25">
      <c r="A210" s="91" t="str">
        <f t="array" ref="A210">IFERROR(INDEX('Annex 2 Designated EHV charges'!$A$11:$A$60, MATCH(0, IF(ISBLANK('Annex 2 Designated EHV charges'!$A$11:$A$60),1, COUNTIF(A$4:$A209, 'Annex 2 Designated EHV charges'!$A$11:$A$60)),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1" t="str">
        <f>IFERROR(IF(VLOOKUP($A210,'Annex 2 Designated EHV charges'!$A:$P,COLUMN(H210)+4,FALSE)=0,"",VLOOKUP($A210,'Annex 2 Designated EHV charges'!$A:$P,COLUMN(H210)+4,FALSE)),"")</f>
        <v/>
      </c>
    </row>
    <row r="211" spans="1:8" x14ac:dyDescent="0.25">
      <c r="A211" s="91" t="str">
        <f t="array" ref="A211">IFERROR(INDEX('Annex 2 Designated EHV charges'!$A$11:$A$60, MATCH(0, IF(ISBLANK('Annex 2 Designated EHV charges'!$A$11:$A$60),1, COUNTIF(A$4:$A210, 'Annex 2 Designated EHV charges'!$A$11:$A$60)),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1" t="str">
        <f>IFERROR(IF(VLOOKUP($A211,'Annex 2 Designated EHV charges'!$A:$P,COLUMN(H211)+4,FALSE)=0,"",VLOOKUP($A211,'Annex 2 Designated EHV charges'!$A:$P,COLUMN(H211)+4,FALSE)),"")</f>
        <v/>
      </c>
    </row>
    <row r="212" spans="1:8" x14ac:dyDescent="0.25">
      <c r="A212" s="91" t="str">
        <f t="array" ref="A212">IFERROR(INDEX('Annex 2 Designated EHV charges'!$A$11:$A$60, MATCH(0, IF(ISBLANK('Annex 2 Designated EHV charges'!$A$11:$A$60),1, COUNTIF(A$4:$A211, 'Annex 2 Designated EHV charges'!$A$11:$A$60)),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1" t="str">
        <f>IFERROR(IF(VLOOKUP($A212,'Annex 2 Designated EHV charges'!$A:$P,COLUMN(H212)+4,FALSE)=0,"",VLOOKUP($A212,'Annex 2 Designated EHV charges'!$A:$P,COLUMN(H212)+4,FALSE)),"")</f>
        <v/>
      </c>
    </row>
    <row r="213" spans="1:8" x14ac:dyDescent="0.25">
      <c r="A213" s="91" t="str">
        <f t="array" ref="A213">IFERROR(INDEX('Annex 2 Designated EHV charges'!$A$11:$A$60, MATCH(0, IF(ISBLANK('Annex 2 Designated EHV charges'!$A$11:$A$60),1, COUNTIF(A$4:$A212, 'Annex 2 Designated EHV charges'!$A$11:$A$60)),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1" t="str">
        <f>IFERROR(IF(VLOOKUP($A213,'Annex 2 Designated EHV charges'!$A:$P,COLUMN(H213)+4,FALSE)=0,"",VLOOKUP($A213,'Annex 2 Designated EHV charges'!$A:$P,COLUMN(H213)+4,FALSE)),"")</f>
        <v/>
      </c>
    </row>
    <row r="214" spans="1:8" x14ac:dyDescent="0.25">
      <c r="A214" s="91" t="str">
        <f t="array" ref="A214">IFERROR(INDEX('Annex 2 Designated EHV charges'!$A$11:$A$60, MATCH(0, IF(ISBLANK('Annex 2 Designated EHV charges'!$A$11:$A$60),1, COUNTIF(A$4:$A213, 'Annex 2 Designated EHV charges'!$A$11:$A$60)),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1" t="str">
        <f>IFERROR(IF(VLOOKUP($A214,'Annex 2 Designated EHV charges'!$A:$P,COLUMN(H214)+4,FALSE)=0,"",VLOOKUP($A214,'Annex 2 Designated EHV charges'!$A:$P,COLUMN(H214)+4,FALSE)),"")</f>
        <v/>
      </c>
    </row>
    <row r="215" spans="1:8" x14ac:dyDescent="0.25">
      <c r="A215" s="91" t="str">
        <f t="array" ref="A215">IFERROR(INDEX('Annex 2 Designated EHV charges'!$A$11:$A$60, MATCH(0, IF(ISBLANK('Annex 2 Designated EHV charges'!$A$11:$A$60),1, COUNTIF(A$4:$A214, 'Annex 2 Designated EHV charges'!$A$11:$A$60)),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1" t="str">
        <f>IFERROR(IF(VLOOKUP($A215,'Annex 2 Designated EHV charges'!$A:$P,COLUMN(H215)+4,FALSE)=0,"",VLOOKUP($A215,'Annex 2 Designated EHV charges'!$A:$P,COLUMN(H215)+4,FALSE)),"")</f>
        <v/>
      </c>
    </row>
    <row r="216" spans="1:8" x14ac:dyDescent="0.25">
      <c r="A216" s="91" t="str">
        <f t="array" ref="A216">IFERROR(INDEX('Annex 2 Designated EHV charges'!$A$11:$A$60, MATCH(0, IF(ISBLANK('Annex 2 Designated EHV charges'!$A$11:$A$60),1, COUNTIF(A$4:$A215, 'Annex 2 Designated EHV charges'!$A$11:$A$60)),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1" t="str">
        <f>IFERROR(IF(VLOOKUP($A216,'Annex 2 Designated EHV charges'!$A:$P,COLUMN(H216)+4,FALSE)=0,"",VLOOKUP($A216,'Annex 2 Designated EHV charges'!$A:$P,COLUMN(H216)+4,FALSE)),"")</f>
        <v/>
      </c>
    </row>
    <row r="217" spans="1:8" x14ac:dyDescent="0.25">
      <c r="A217" s="91" t="str">
        <f t="array" ref="A217">IFERROR(INDEX('Annex 2 Designated EHV charges'!$A$11:$A$60, MATCH(0, IF(ISBLANK('Annex 2 Designated EHV charges'!$A$11:$A$60),1, COUNTIF(A$4:$A216, 'Annex 2 Designated EHV charges'!$A$11:$A$60)),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1" t="str">
        <f>IFERROR(IF(VLOOKUP($A217,'Annex 2 Designated EHV charges'!$A:$P,COLUMN(H217)+4,FALSE)=0,"",VLOOKUP($A217,'Annex 2 Designated EHV charges'!$A:$P,COLUMN(H217)+4,FALSE)),"")</f>
        <v/>
      </c>
    </row>
    <row r="218" spans="1:8" x14ac:dyDescent="0.25">
      <c r="A218" s="91" t="str">
        <f t="array" ref="A218">IFERROR(INDEX('Annex 2 Designated EHV charges'!$A$11:$A$60, MATCH(0, IF(ISBLANK('Annex 2 Designated EHV charges'!$A$11:$A$60),1, COUNTIF(A$4:$A217, 'Annex 2 Designated EHV charges'!$A$11:$A$60)),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1" t="str">
        <f>IFERROR(IF(VLOOKUP($A218,'Annex 2 Designated EHV charges'!$A:$P,COLUMN(H218)+4,FALSE)=0,"",VLOOKUP($A218,'Annex 2 Designated EHV charges'!$A:$P,COLUMN(H218)+4,FALSE)),"")</f>
        <v/>
      </c>
    </row>
    <row r="219" spans="1:8" x14ac:dyDescent="0.25">
      <c r="A219" s="91" t="str">
        <f t="array" ref="A219">IFERROR(INDEX('Annex 2 Designated EHV charges'!$A$11:$A$60, MATCH(0, IF(ISBLANK('Annex 2 Designated EHV charges'!$A$11:$A$60),1, COUNTIF(A$4:$A218, 'Annex 2 Designated EHV charges'!$A$11:$A$60)),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1" t="str">
        <f>IFERROR(IF(VLOOKUP($A219,'Annex 2 Designated EHV charges'!$A:$P,COLUMN(H219)+4,FALSE)=0,"",VLOOKUP($A219,'Annex 2 Designated EHV charges'!$A:$P,COLUMN(H219)+4,FALSE)),"")</f>
        <v/>
      </c>
    </row>
    <row r="220" spans="1:8" x14ac:dyDescent="0.25">
      <c r="A220" s="91" t="str">
        <f t="array" ref="A220">IFERROR(INDEX('Annex 2 Designated EHV charges'!$A$11:$A$60, MATCH(0, IF(ISBLANK('Annex 2 Designated EHV charges'!$A$11:$A$60),1, COUNTIF(A$4:$A219, 'Annex 2 Designated EHV charges'!$A$11:$A$60)),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1" t="str">
        <f>IFERROR(IF(VLOOKUP($A220,'Annex 2 Designated EHV charges'!$A:$P,COLUMN(H220)+4,FALSE)=0,"",VLOOKUP($A220,'Annex 2 Designated EHV charges'!$A:$P,COLUMN(H220)+4,FALSE)),"")</f>
        <v/>
      </c>
    </row>
    <row r="221" spans="1:8" x14ac:dyDescent="0.25">
      <c r="A221" s="91" t="str">
        <f t="array" ref="A221">IFERROR(INDEX('Annex 2 Designated EHV charges'!$A$11:$A$60, MATCH(0, IF(ISBLANK('Annex 2 Designated EHV charges'!$A$11:$A$60),1, COUNTIF(A$4:$A220, 'Annex 2 Designated EHV charges'!$A$11:$A$60)),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1" t="str">
        <f>IFERROR(IF(VLOOKUP($A221,'Annex 2 Designated EHV charges'!$A:$P,COLUMN(H221)+4,FALSE)=0,"",VLOOKUP($A221,'Annex 2 Designated EHV charges'!$A:$P,COLUMN(H221)+4,FALSE)),"")</f>
        <v/>
      </c>
    </row>
    <row r="222" spans="1:8" x14ac:dyDescent="0.25">
      <c r="A222" s="91" t="str">
        <f t="array" ref="A222">IFERROR(INDEX('Annex 2 Designated EHV charges'!$A$11:$A$60, MATCH(0, IF(ISBLANK('Annex 2 Designated EHV charges'!$A$11:$A$60),1, COUNTIF(A$4:$A221, 'Annex 2 Designated EHV charges'!$A$11:$A$60)),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1" t="str">
        <f>IFERROR(IF(VLOOKUP($A222,'Annex 2 Designated EHV charges'!$A:$P,COLUMN(H222)+4,FALSE)=0,"",VLOOKUP($A222,'Annex 2 Designated EHV charges'!$A:$P,COLUMN(H222)+4,FALSE)),"")</f>
        <v/>
      </c>
    </row>
    <row r="223" spans="1:8" x14ac:dyDescent="0.25">
      <c r="A223" s="91" t="str">
        <f t="array" ref="A223">IFERROR(INDEX('Annex 2 Designated EHV charges'!$A$11:$A$60, MATCH(0, IF(ISBLANK('Annex 2 Designated EHV charges'!$A$11:$A$60),1, COUNTIF(A$4:$A222, 'Annex 2 Designated EHV charges'!$A$11:$A$60)),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1" t="str">
        <f>IFERROR(IF(VLOOKUP($A223,'Annex 2 Designated EHV charges'!$A:$P,COLUMN(H223)+4,FALSE)=0,"",VLOOKUP($A223,'Annex 2 Designated EHV charges'!$A:$P,COLUMN(H223)+4,FALSE)),"")</f>
        <v/>
      </c>
    </row>
    <row r="224" spans="1:8" x14ac:dyDescent="0.25">
      <c r="A224" s="91" t="str">
        <f t="array" ref="A224">IFERROR(INDEX('Annex 2 Designated EHV charges'!$A$11:$A$60, MATCH(0, IF(ISBLANK('Annex 2 Designated EHV charges'!$A$11:$A$60),1, COUNTIF(A$4:$A223, 'Annex 2 Designated EHV charges'!$A$11:$A$60)),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1" t="str">
        <f>IFERROR(IF(VLOOKUP($A224,'Annex 2 Designated EHV charges'!$A:$P,COLUMN(H224)+4,FALSE)=0,"",VLOOKUP($A224,'Annex 2 Designated EHV charges'!$A:$P,COLUMN(H224)+4,FALSE)),"")</f>
        <v/>
      </c>
    </row>
    <row r="225" spans="1:8" x14ac:dyDescent="0.25">
      <c r="A225" s="91" t="str">
        <f t="array" ref="A225">IFERROR(INDEX('Annex 2 Designated EHV charges'!$A$11:$A$60, MATCH(0, IF(ISBLANK('Annex 2 Designated EHV charges'!$A$11:$A$60),1, COUNTIF(A$4:$A224, 'Annex 2 Designated EHV charges'!$A$11:$A$60)),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1" t="str">
        <f>IFERROR(IF(VLOOKUP($A225,'Annex 2 Designated EHV charges'!$A:$P,COLUMN(H225)+4,FALSE)=0,"",VLOOKUP($A225,'Annex 2 Designated EHV charges'!$A:$P,COLUMN(H225)+4,FALSE)),"")</f>
        <v/>
      </c>
    </row>
    <row r="226" spans="1:8" x14ac:dyDescent="0.25">
      <c r="A226" s="91" t="str">
        <f t="array" ref="A226">IFERROR(INDEX('Annex 2 Designated EHV charges'!$A$11:$A$60, MATCH(0, IF(ISBLANK('Annex 2 Designated EHV charges'!$A$11:$A$60),1, COUNTIF(A$4:$A225, 'Annex 2 Designated EHV charges'!$A$11:$A$60)),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1" t="str">
        <f>IFERROR(IF(VLOOKUP($A226,'Annex 2 Designated EHV charges'!$A:$P,COLUMN(H226)+4,FALSE)=0,"",VLOOKUP($A226,'Annex 2 Designated EHV charges'!$A:$P,COLUMN(H226)+4,FALSE)),"")</f>
        <v/>
      </c>
    </row>
    <row r="227" spans="1:8" x14ac:dyDescent="0.25">
      <c r="A227" s="91" t="str">
        <f t="array" ref="A227">IFERROR(INDEX('Annex 2 Designated EHV charges'!$A$11:$A$60, MATCH(0, IF(ISBLANK('Annex 2 Designated EHV charges'!$A$11:$A$60),1, COUNTIF(A$4:$A226, 'Annex 2 Designated EHV charges'!$A$11:$A$60)),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1" t="str">
        <f>IFERROR(IF(VLOOKUP($A227,'Annex 2 Designated EHV charges'!$A:$P,COLUMN(H227)+4,FALSE)=0,"",VLOOKUP($A227,'Annex 2 Designated EHV charges'!$A:$P,COLUMN(H227)+4,FALSE)),"")</f>
        <v/>
      </c>
    </row>
    <row r="228" spans="1:8" x14ac:dyDescent="0.25">
      <c r="A228" s="91" t="str">
        <f t="array" ref="A228">IFERROR(INDEX('Annex 2 Designated EHV charges'!$A$11:$A$60, MATCH(0, IF(ISBLANK('Annex 2 Designated EHV charges'!$A$11:$A$60),1, COUNTIF(A$4:$A227, 'Annex 2 Designated EHV charges'!$A$11:$A$60)),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1" t="str">
        <f>IFERROR(IF(VLOOKUP($A228,'Annex 2 Designated EHV charges'!$A:$P,COLUMN(H228)+4,FALSE)=0,"",VLOOKUP($A228,'Annex 2 Designated EHV charges'!$A:$P,COLUMN(H228)+4,FALSE)),"")</f>
        <v/>
      </c>
    </row>
    <row r="229" spans="1:8" x14ac:dyDescent="0.25">
      <c r="A229" s="91" t="str">
        <f t="array" ref="A229">IFERROR(INDEX('Annex 2 Designated EHV charges'!$A$11:$A$60, MATCH(0, IF(ISBLANK('Annex 2 Designated EHV charges'!$A$11:$A$60),1, COUNTIF(A$4:$A228, 'Annex 2 Designated EHV charges'!$A$11:$A$60)),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1" t="str">
        <f>IFERROR(IF(VLOOKUP($A229,'Annex 2 Designated EHV charges'!$A:$P,COLUMN(H229)+4,FALSE)=0,"",VLOOKUP($A229,'Annex 2 Designated EHV charges'!$A:$P,COLUMN(H229)+4,FALSE)),"")</f>
        <v/>
      </c>
    </row>
    <row r="230" spans="1:8" x14ac:dyDescent="0.25">
      <c r="A230" s="91" t="str">
        <f t="array" ref="A230">IFERROR(INDEX('Annex 2 Designated EHV charges'!$A$11:$A$60, MATCH(0, IF(ISBLANK('Annex 2 Designated EHV charges'!$A$11:$A$60),1, COUNTIF(A$4:$A229, 'Annex 2 Designated EHV charges'!$A$11:$A$60)),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1" t="str">
        <f>IFERROR(IF(VLOOKUP($A230,'Annex 2 Designated EHV charges'!$A:$P,COLUMN(H230)+4,FALSE)=0,"",VLOOKUP($A230,'Annex 2 Designated EHV charges'!$A:$P,COLUMN(H230)+4,FALSE)),"")</f>
        <v/>
      </c>
    </row>
    <row r="231" spans="1:8" x14ac:dyDescent="0.25">
      <c r="A231" s="91" t="str">
        <f t="array" ref="A231">IFERROR(INDEX('Annex 2 Designated EHV charges'!$A$11:$A$60, MATCH(0, IF(ISBLANK('Annex 2 Designated EHV charges'!$A$11:$A$60),1, COUNTIF(A$4:$A230, 'Annex 2 Designated EHV charges'!$A$11:$A$60)),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1" t="str">
        <f>IFERROR(IF(VLOOKUP($A231,'Annex 2 Designated EHV charges'!$A:$P,COLUMN(H231)+4,FALSE)=0,"",VLOOKUP($A231,'Annex 2 Designated EHV charges'!$A:$P,COLUMN(H231)+4,FALSE)),"")</f>
        <v/>
      </c>
    </row>
    <row r="232" spans="1:8" x14ac:dyDescent="0.25">
      <c r="A232" s="91" t="str">
        <f t="array" ref="A232">IFERROR(INDEX('Annex 2 Designated EHV charges'!$A$11:$A$60, MATCH(0, IF(ISBLANK('Annex 2 Designated EHV charges'!$A$11:$A$60),1, COUNTIF(A$4:$A231, 'Annex 2 Designated EHV charges'!$A$11:$A$60)),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1" t="str">
        <f>IFERROR(IF(VLOOKUP($A232,'Annex 2 Designated EHV charges'!$A:$P,COLUMN(H232)+4,FALSE)=0,"",VLOOKUP($A232,'Annex 2 Designated EHV charges'!$A:$P,COLUMN(H232)+4,FALSE)),"")</f>
        <v/>
      </c>
    </row>
    <row r="233" spans="1:8" x14ac:dyDescent="0.25">
      <c r="A233" s="91" t="str">
        <f t="array" ref="A233">IFERROR(INDEX('Annex 2 Designated EHV charges'!$A$11:$A$60, MATCH(0, IF(ISBLANK('Annex 2 Designated EHV charges'!$A$11:$A$60),1, COUNTIF(A$4:$A232, 'Annex 2 Designated EHV charges'!$A$11:$A$60)),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1" t="str">
        <f>IFERROR(IF(VLOOKUP($A233,'Annex 2 Designated EHV charges'!$A:$P,COLUMN(H233)+4,FALSE)=0,"",VLOOKUP($A233,'Annex 2 Designated EHV charges'!$A:$P,COLUMN(H233)+4,FALSE)),"")</f>
        <v/>
      </c>
    </row>
    <row r="234" spans="1:8" x14ac:dyDescent="0.25">
      <c r="A234" s="91" t="str">
        <f t="array" ref="A234">IFERROR(INDEX('Annex 2 Designated EHV charges'!$A$11:$A$60, MATCH(0, IF(ISBLANK('Annex 2 Designated EHV charges'!$A$11:$A$60),1, COUNTIF(A$4:$A233, 'Annex 2 Designated EHV charges'!$A$11:$A$60)),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1" t="str">
        <f>IFERROR(IF(VLOOKUP($A234,'Annex 2 Designated EHV charges'!$A:$P,COLUMN(H234)+4,FALSE)=0,"",VLOOKUP($A234,'Annex 2 Designated EHV charges'!$A:$P,COLUMN(H234)+4,FALSE)),"")</f>
        <v/>
      </c>
    </row>
    <row r="235" spans="1:8" x14ac:dyDescent="0.25">
      <c r="A235" s="91" t="str">
        <f t="array" ref="A235">IFERROR(INDEX('Annex 2 Designated EHV charges'!$A$11:$A$60, MATCH(0, IF(ISBLANK('Annex 2 Designated EHV charges'!$A$11:$A$60),1, COUNTIF(A$4:$A234, 'Annex 2 Designated EHV charges'!$A$11:$A$60)),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1" t="str">
        <f>IFERROR(IF(VLOOKUP($A235,'Annex 2 Designated EHV charges'!$A:$P,COLUMN(H235)+4,FALSE)=0,"",VLOOKUP($A235,'Annex 2 Designated EHV charges'!$A:$P,COLUMN(H235)+4,FALSE)),"")</f>
        <v/>
      </c>
    </row>
    <row r="236" spans="1:8" x14ac:dyDescent="0.25">
      <c r="A236" s="91" t="str">
        <f t="array" ref="A236">IFERROR(INDEX('Annex 2 Designated EHV charges'!$A$11:$A$60, MATCH(0, IF(ISBLANK('Annex 2 Designated EHV charges'!$A$11:$A$60),1, COUNTIF(A$4:$A235, 'Annex 2 Designated EHV charges'!$A$11:$A$60)),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1" t="str">
        <f>IFERROR(IF(VLOOKUP($A236,'Annex 2 Designated EHV charges'!$A:$P,COLUMN(H236)+4,FALSE)=0,"",VLOOKUP($A236,'Annex 2 Designated EHV charges'!$A:$P,COLUMN(H236)+4,FALSE)),"")</f>
        <v/>
      </c>
    </row>
    <row r="237" spans="1:8" x14ac:dyDescent="0.25">
      <c r="A237" s="91" t="str">
        <f t="array" ref="A237">IFERROR(INDEX('Annex 2 Designated EHV charges'!$A$11:$A$60, MATCH(0, IF(ISBLANK('Annex 2 Designated EHV charges'!$A$11:$A$60),1, COUNTIF(A$4:$A236, 'Annex 2 Designated EHV charges'!$A$11:$A$60)),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1" t="str">
        <f>IFERROR(IF(VLOOKUP($A237,'Annex 2 Designated EHV charges'!$A:$P,COLUMN(H237)+4,FALSE)=0,"",VLOOKUP($A237,'Annex 2 Designated EHV charges'!$A:$P,COLUMN(H237)+4,FALSE)),"")</f>
        <v/>
      </c>
    </row>
    <row r="238" spans="1:8" x14ac:dyDescent="0.25">
      <c r="A238" s="91" t="str">
        <f t="array" ref="A238">IFERROR(INDEX('Annex 2 Designated EHV charges'!$A$11:$A$60, MATCH(0, IF(ISBLANK('Annex 2 Designated EHV charges'!$A$11:$A$60),1, COUNTIF(A$4:$A237, 'Annex 2 Designated EHV charges'!$A$11:$A$60)),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1" t="str">
        <f>IFERROR(IF(VLOOKUP($A238,'Annex 2 Designated EHV charges'!$A:$P,COLUMN(H238)+4,FALSE)=0,"",VLOOKUP($A238,'Annex 2 Designated EHV charges'!$A:$P,COLUMN(H238)+4,FALSE)),"")</f>
        <v/>
      </c>
    </row>
    <row r="239" spans="1:8" x14ac:dyDescent="0.25">
      <c r="A239" s="91" t="str">
        <f t="array" ref="A239">IFERROR(INDEX('Annex 2 Designated EHV charges'!$A$11:$A$60, MATCH(0, IF(ISBLANK('Annex 2 Designated EHV charges'!$A$11:$A$60),1, COUNTIF(A$4:$A238, 'Annex 2 Designated EHV charges'!$A$11:$A$60)),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1" t="str">
        <f>IFERROR(IF(VLOOKUP($A239,'Annex 2 Designated EHV charges'!$A:$P,COLUMN(H239)+4,FALSE)=0,"",VLOOKUP($A239,'Annex 2 Designated EHV charges'!$A:$P,COLUMN(H239)+4,FALSE)),"")</f>
        <v/>
      </c>
    </row>
    <row r="240" spans="1:8" x14ac:dyDescent="0.25">
      <c r="A240" s="91" t="str">
        <f t="array" ref="A240">IFERROR(INDEX('Annex 2 Designated EHV charges'!$A$11:$A$60, MATCH(0, IF(ISBLANK('Annex 2 Designated EHV charges'!$A$11:$A$60),1, COUNTIF(A$4:$A239, 'Annex 2 Designated EHV charges'!$A$11:$A$60)),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1" t="str">
        <f>IFERROR(IF(VLOOKUP($A240,'Annex 2 Designated EHV charges'!$A:$P,COLUMN(H240)+4,FALSE)=0,"",VLOOKUP($A240,'Annex 2 Designated EHV charges'!$A:$P,COLUMN(H240)+4,FALSE)),"")</f>
        <v/>
      </c>
    </row>
    <row r="241" spans="1:8" x14ac:dyDescent="0.25">
      <c r="A241" s="91" t="str">
        <f t="array" ref="A241">IFERROR(INDEX('Annex 2 Designated EHV charges'!$A$11:$A$60, MATCH(0, IF(ISBLANK('Annex 2 Designated EHV charges'!$A$11:$A$60),1, COUNTIF(A$4:$A240, 'Annex 2 Designated EHV charges'!$A$11:$A$60)),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1" t="str">
        <f>IFERROR(IF(VLOOKUP($A241,'Annex 2 Designated EHV charges'!$A:$P,COLUMN(H241)+4,FALSE)=0,"",VLOOKUP($A241,'Annex 2 Designated EHV charges'!$A:$P,COLUMN(H241)+4,FALSE)),"")</f>
        <v/>
      </c>
    </row>
    <row r="242" spans="1:8" x14ac:dyDescent="0.25">
      <c r="A242" s="91" t="str">
        <f t="array" ref="A242">IFERROR(INDEX('Annex 2 Designated EHV charges'!$A$11:$A$60, MATCH(0, IF(ISBLANK('Annex 2 Designated EHV charges'!$A$11:$A$60),1, COUNTIF(A$4:$A241, 'Annex 2 Designated EHV charges'!$A$11:$A$60)),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1" t="str">
        <f>IFERROR(IF(VLOOKUP($A242,'Annex 2 Designated EHV charges'!$A:$P,COLUMN(H242)+4,FALSE)=0,"",VLOOKUP($A242,'Annex 2 Designated EHV charges'!$A:$P,COLUMN(H242)+4,FALSE)),"")</f>
        <v/>
      </c>
    </row>
    <row r="243" spans="1:8" x14ac:dyDescent="0.25">
      <c r="A243" s="91" t="str">
        <f t="array" ref="A243">IFERROR(INDEX('Annex 2 Designated EHV charges'!$A$11:$A$60, MATCH(0, IF(ISBLANK('Annex 2 Designated EHV charges'!$A$11:$A$60),1, COUNTIF(A$4:$A242, 'Annex 2 Designated EHV charges'!$A$11:$A$60)),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1" t="str">
        <f>IFERROR(IF(VLOOKUP($A243,'Annex 2 Designated EHV charges'!$A:$P,COLUMN(H243)+4,FALSE)=0,"",VLOOKUP($A243,'Annex 2 Designated EHV charges'!$A:$P,COLUMN(H243)+4,FALSE)),"")</f>
        <v/>
      </c>
    </row>
    <row r="244" spans="1:8" x14ac:dyDescent="0.25">
      <c r="A244" s="91" t="str">
        <f t="array" ref="A244">IFERROR(INDEX('Annex 2 Designated EHV charges'!$A$11:$A$60, MATCH(0, IF(ISBLANK('Annex 2 Designated EHV charges'!$A$11:$A$60),1, COUNTIF(A$4:$A243, 'Annex 2 Designated EHV charges'!$A$11:$A$60)),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1" t="str">
        <f>IFERROR(IF(VLOOKUP($A244,'Annex 2 Designated EHV charges'!$A:$P,COLUMN(H244)+4,FALSE)=0,"",VLOOKUP($A244,'Annex 2 Designated EHV charges'!$A:$P,COLUMN(H244)+4,FALSE)),"")</f>
        <v/>
      </c>
    </row>
    <row r="245" spans="1:8" x14ac:dyDescent="0.25">
      <c r="A245" s="91" t="str">
        <f t="array" ref="A245">IFERROR(INDEX('Annex 2 Designated EHV charges'!$A$11:$A$60, MATCH(0, IF(ISBLANK('Annex 2 Designated EHV charges'!$A$11:$A$60),1, COUNTIF(A$4:$A244, 'Annex 2 Designated EHV charges'!$A$11:$A$60)),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1" t="str">
        <f>IFERROR(IF(VLOOKUP($A245,'Annex 2 Designated EHV charges'!$A:$P,COLUMN(H245)+4,FALSE)=0,"",VLOOKUP($A245,'Annex 2 Designated EHV charges'!$A:$P,COLUMN(H245)+4,FALSE)),"")</f>
        <v/>
      </c>
    </row>
    <row r="246" spans="1:8" x14ac:dyDescent="0.25">
      <c r="A246" s="91" t="str">
        <f t="array" ref="A246">IFERROR(INDEX('Annex 2 Designated EHV charges'!$A$11:$A$60, MATCH(0, IF(ISBLANK('Annex 2 Designated EHV charges'!$A$11:$A$60),1, COUNTIF(A$4:$A245, 'Annex 2 Designated EHV charges'!$A$11:$A$60)),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1" t="str">
        <f>IFERROR(IF(VLOOKUP($A246,'Annex 2 Designated EHV charges'!$A:$P,COLUMN(H246)+4,FALSE)=0,"",VLOOKUP($A246,'Annex 2 Designated EHV charges'!$A:$P,COLUMN(H246)+4,FALSE)),"")</f>
        <v/>
      </c>
    </row>
    <row r="247" spans="1:8" x14ac:dyDescent="0.25">
      <c r="A247" s="91" t="str">
        <f t="array" ref="A247">IFERROR(INDEX('Annex 2 Designated EHV charges'!$A$11:$A$60, MATCH(0, IF(ISBLANK('Annex 2 Designated EHV charges'!$A$11:$A$60),1, COUNTIF(A$4:$A246, 'Annex 2 Designated EHV charges'!$A$11:$A$60)),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1" t="str">
        <f>IFERROR(IF(VLOOKUP($A247,'Annex 2 Designated EHV charges'!$A:$P,COLUMN(H247)+4,FALSE)=0,"",VLOOKUP($A247,'Annex 2 Designated EHV charges'!$A:$P,COLUMN(H247)+4,FALSE)),"")</f>
        <v/>
      </c>
    </row>
    <row r="248" spans="1:8" x14ac:dyDescent="0.25">
      <c r="A248" s="91" t="str">
        <f t="array" ref="A248">IFERROR(INDEX('Annex 2 Designated EHV charges'!$A$11:$A$60, MATCH(0, IF(ISBLANK('Annex 2 Designated EHV charges'!$A$11:$A$60),1, COUNTIF(A$4:$A247, 'Annex 2 Designated EHV charges'!$A$11:$A$60)),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1" t="str">
        <f>IFERROR(IF(VLOOKUP($A248,'Annex 2 Designated EHV charges'!$A:$P,COLUMN(F248)+4,FALSE)=0,"",VLOOKUP($A248,'Annex 2 Designated EHV charges'!$A:$P,COLUMN(F248)+4,FALSE)),"")</f>
        <v/>
      </c>
      <c r="G248" s="211" t="str">
        <f>IFERROR(IF(VLOOKUP($A248,'Annex 2 Designated EHV charges'!$A:$P,COLUMN(G248)+4,FALSE)=0,"",VLOOKUP($A248,'Annex 2 Designated EHV charges'!$A:$P,COLUMN(G248)+4,FALSE)),"")</f>
        <v/>
      </c>
      <c r="H248" s="211" t="str">
        <f>IFERROR(IF(VLOOKUP($A248,'Annex 2 Designated EHV charges'!$A:$P,COLUMN(H248)+4,FALSE)=0,"",VLOOKUP($A248,'Annex 2 Designated EHV charges'!$A:$P,COLUMN(H248)+4,FALSE)),"")</f>
        <v/>
      </c>
    </row>
    <row r="249" spans="1:8" x14ac:dyDescent="0.25">
      <c r="A249" s="91" t="str">
        <f t="array" ref="A249">IFERROR(INDEX('Annex 2 Designated EHV charges'!$A$11:$A$60, MATCH(0, IF(ISBLANK('Annex 2 Designated EHV charges'!$A$11:$A$60),1, COUNTIF(A$4:$A248, 'Annex 2 Designated EHV charges'!$A$11:$A$60)),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1" t="str">
        <f>IFERROR(IF(VLOOKUP($A249,'Annex 2 Designated EHV charges'!$A:$P,COLUMN(F249)+4,FALSE)=0,"",VLOOKUP($A249,'Annex 2 Designated EHV charges'!$A:$P,COLUMN(F249)+4,FALSE)),"")</f>
        <v/>
      </c>
      <c r="G249" s="211" t="str">
        <f>IFERROR(IF(VLOOKUP($A249,'Annex 2 Designated EHV charges'!$A:$P,COLUMN(G249)+4,FALSE)=0,"",VLOOKUP($A249,'Annex 2 Designated EHV charges'!$A:$P,COLUMN(G249)+4,FALSE)),"")</f>
        <v/>
      </c>
      <c r="H249" s="211" t="str">
        <f>IFERROR(IF(VLOOKUP($A249,'Annex 2 Designated EHV charges'!$A:$P,COLUMN(H249)+4,FALSE)=0,"",VLOOKUP($A249,'Annex 2 Designated EHV charges'!$A:$P,COLUMN(H249)+4,FALSE)),"")</f>
        <v/>
      </c>
    </row>
    <row r="250" spans="1:8" x14ac:dyDescent="0.25">
      <c r="A250" s="91" t="str">
        <f t="array" ref="A250">IFERROR(INDEX('Annex 2 Designated EHV charges'!$A$11:$A$60, MATCH(0, IF(ISBLANK('Annex 2 Designated EHV charges'!$A$11:$A$60),1, COUNTIF(A$4:$A249, 'Annex 2 Designated EHV charges'!$A$11:$A$60)),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1" t="str">
        <f>IFERROR(IF(VLOOKUP($A250,'Annex 2 Designated EHV charges'!$A:$P,COLUMN(F250)+4,FALSE)=0,"",VLOOKUP($A250,'Annex 2 Designated EHV charges'!$A:$P,COLUMN(F250)+4,FALSE)),"")</f>
        <v/>
      </c>
      <c r="G250" s="211" t="str">
        <f>IFERROR(IF(VLOOKUP($A250,'Annex 2 Designated EHV charges'!$A:$P,COLUMN(G250)+4,FALSE)=0,"",VLOOKUP($A250,'Annex 2 Designated EHV charges'!$A:$P,COLUMN(G250)+4,FALSE)),"")</f>
        <v/>
      </c>
      <c r="H250" s="211" t="str">
        <f>IFERROR(IF(VLOOKUP($A250,'Annex 2 Designated EHV charges'!$A:$P,COLUMN(H250)+4,FALSE)=0,"",VLOOKUP($A250,'Annex 2 Designated EHV charges'!$A:$P,COLUMN(H250)+4,FALSE)),"")</f>
        <v/>
      </c>
    </row>
    <row r="251" spans="1:8" x14ac:dyDescent="0.25">
      <c r="A251" s="91" t="str">
        <f t="array" ref="A251">IFERROR(INDEX('Annex 2 Designated EHV charges'!$A$11:$A$60, MATCH(0, IF(ISBLANK('Annex 2 Designated EHV charges'!$A$11:$A$60),1, COUNTIF(A$4:$A250, 'Annex 2 Designated EHV charges'!$A$11:$A$60)),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1" t="str">
        <f>IFERROR(IF(VLOOKUP($A251,'Annex 2 Designated EHV charges'!$A:$P,COLUMN(F251)+4,FALSE)=0,"",VLOOKUP($A251,'Annex 2 Designated EHV charges'!$A:$P,COLUMN(F251)+4,FALSE)),"")</f>
        <v/>
      </c>
      <c r="G251" s="211" t="str">
        <f>IFERROR(IF(VLOOKUP($A251,'Annex 2 Designated EHV charges'!$A:$P,COLUMN(G251)+4,FALSE)=0,"",VLOOKUP($A251,'Annex 2 Designated EHV charges'!$A:$P,COLUMN(G251)+4,FALSE)),"")</f>
        <v/>
      </c>
      <c r="H251" s="211" t="str">
        <f>IFERROR(IF(VLOOKUP($A251,'Annex 2 Designated EHV charges'!$A:$P,COLUMN(H251)+4,FALSE)=0,"",VLOOKUP($A251,'Annex 2 Designated EHV charges'!$A:$P,COLUMN(H251)+4,FALSE)),"")</f>
        <v/>
      </c>
    </row>
    <row r="252" spans="1:8" x14ac:dyDescent="0.25">
      <c r="A252" s="91" t="str">
        <f t="array" ref="A252">IFERROR(INDEX('Annex 2 Designated EHV charges'!$A$11:$A$60, MATCH(0, IF(ISBLANK('Annex 2 Designated EHV charges'!$A$11:$A$60),1, COUNTIF(A$4:$A251, 'Annex 2 Designated EHV charges'!$A$11:$A$60)),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1" t="str">
        <f>IFERROR(IF(VLOOKUP($A252,'Annex 2 Designated EHV charges'!$A:$P,COLUMN(F252)+4,FALSE)=0,"",VLOOKUP($A252,'Annex 2 Designated EHV charges'!$A:$P,COLUMN(F252)+4,FALSE)),"")</f>
        <v/>
      </c>
      <c r="G252" s="211" t="str">
        <f>IFERROR(IF(VLOOKUP($A252,'Annex 2 Designated EHV charges'!$A:$P,COLUMN(G252)+4,FALSE)=0,"",VLOOKUP($A252,'Annex 2 Designated EHV charges'!$A:$P,COLUMN(G252)+4,FALSE)),"")</f>
        <v/>
      </c>
      <c r="H252" s="211" t="str">
        <f>IFERROR(IF(VLOOKUP($A252,'Annex 2 Designated EHV charges'!$A:$P,COLUMN(H252)+4,FALSE)=0,"",VLOOKUP($A252,'Annex 2 Designated EHV charges'!$A:$P,COLUMN(H252)+4,FALSE)),"")</f>
        <v/>
      </c>
    </row>
    <row r="253" spans="1:8" x14ac:dyDescent="0.25">
      <c r="A253" s="91" t="str">
        <f t="array" ref="A253">IFERROR(INDEX('Annex 2 Designated EHV charges'!$A$11:$A$60, MATCH(0, IF(ISBLANK('Annex 2 Designated EHV charges'!$A$11:$A$60),1, COUNTIF(A$4:$A252, 'Annex 2 Designated EHV charges'!$A$11:$A$60)),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1" t="str">
        <f>IFERROR(IF(VLOOKUP($A253,'Annex 2 Designated EHV charges'!$A:$P,COLUMN(F253)+4,FALSE)=0,"",VLOOKUP($A253,'Annex 2 Designated EHV charges'!$A:$P,COLUMN(F253)+4,FALSE)),"")</f>
        <v/>
      </c>
      <c r="G253" s="211" t="str">
        <f>IFERROR(IF(VLOOKUP($A253,'Annex 2 Designated EHV charges'!$A:$P,COLUMN(G253)+4,FALSE)=0,"",VLOOKUP($A253,'Annex 2 Designated EHV charges'!$A:$P,COLUMN(G253)+4,FALSE)),"")</f>
        <v/>
      </c>
      <c r="H253" s="211" t="str">
        <f>IFERROR(IF(VLOOKUP($A253,'Annex 2 Designated EHV charges'!$A:$P,COLUMN(H253)+4,FALSE)=0,"",VLOOKUP($A253,'Annex 2 Designated EHV charges'!$A:$P,COLUMN(H253)+4,FALSE)),"")</f>
        <v/>
      </c>
    </row>
    <row r="254" spans="1:8" x14ac:dyDescent="0.25">
      <c r="A254" s="91" t="str">
        <f t="array" ref="A254">IFERROR(INDEX('Annex 2 Designated EHV charges'!$A$11:$A$60, MATCH(0, IF(ISBLANK('Annex 2 Designated EHV charges'!$A$11:$A$60),1, COUNTIF(A$4:$A253, 'Annex 2 Designated EHV charges'!$A$11:$A$60)),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1" t="str">
        <f>IFERROR(IF(VLOOKUP($A254,'Annex 2 Designated EHV charges'!$A:$P,COLUMN(F254)+4,FALSE)=0,"",VLOOKUP($A254,'Annex 2 Designated EHV charges'!$A:$P,COLUMN(F254)+4,FALSE)),"")</f>
        <v/>
      </c>
      <c r="G254" s="211" t="str">
        <f>IFERROR(IF(VLOOKUP($A254,'Annex 2 Designated EHV charges'!$A:$P,COLUMN(G254)+4,FALSE)=0,"",VLOOKUP($A254,'Annex 2 Designated EHV charges'!$A:$P,COLUMN(G254)+4,FALSE)),"")</f>
        <v/>
      </c>
      <c r="H254" s="211" t="str">
        <f>IFERROR(IF(VLOOKUP($A254,'Annex 2 Designated EHV charges'!$A:$P,COLUMN(H254)+4,FALSE)=0,"",VLOOKUP($A254,'Annex 2 Designated EHV charges'!$A:$P,COLUMN(H254)+4,FALSE)),"")</f>
        <v/>
      </c>
    </row>
    <row r="255" spans="1:8" x14ac:dyDescent="0.25">
      <c r="A255" s="91" t="str">
        <f t="array" ref="A255">IFERROR(INDEX('Annex 2 Designated EHV charges'!$A$11:$A$60, MATCH(0, IF(ISBLANK('Annex 2 Designated EHV charges'!$A$11:$A$60),1, COUNTIF(A$4:$A254, 'Annex 2 Designated EHV charges'!$A$11:$A$60)),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1" t="str">
        <f>IFERROR(IF(VLOOKUP($A255,'Annex 2 Designated EHV charges'!$A:$P,COLUMN(F255)+4,FALSE)=0,"",VLOOKUP($A255,'Annex 2 Designated EHV charges'!$A:$P,COLUMN(F255)+4,FALSE)),"")</f>
        <v/>
      </c>
      <c r="G255" s="211" t="str">
        <f>IFERROR(IF(VLOOKUP($A255,'Annex 2 Designated EHV charges'!$A:$P,COLUMN(G255)+4,FALSE)=0,"",VLOOKUP($A255,'Annex 2 Designated EHV charges'!$A:$P,COLUMN(G255)+4,FALSE)),"")</f>
        <v/>
      </c>
      <c r="H255" s="211" t="str">
        <f>IFERROR(IF(VLOOKUP($A255,'Annex 2 Designated EHV charges'!$A:$P,COLUMN(H255)+4,FALSE)=0,"",VLOOKUP($A255,'Annex 2 Designated EHV charges'!$A:$P,COLUMN(H255)+4,FALSE)),"")</f>
        <v/>
      </c>
    </row>
    <row r="256" spans="1:8" x14ac:dyDescent="0.25">
      <c r="A256" s="91" t="str">
        <f t="array" ref="A256">IFERROR(INDEX('Annex 2 Designated EHV charges'!$A$11:$A$60, MATCH(0, IF(ISBLANK('Annex 2 Designated EHV charges'!$A$11:$A$60),1, COUNTIF(A$4:$A255, 'Annex 2 Designated EHV charges'!$A$11:$A$60)),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1" t="str">
        <f>IFERROR(IF(VLOOKUP($A256,'Annex 2 Designated EHV charges'!$A:$P,COLUMN(F256)+4,FALSE)=0,"",VLOOKUP($A256,'Annex 2 Designated EHV charges'!$A:$P,COLUMN(F256)+4,FALSE)),"")</f>
        <v/>
      </c>
      <c r="G256" s="211" t="str">
        <f>IFERROR(IF(VLOOKUP($A256,'Annex 2 Designated EHV charges'!$A:$P,COLUMN(G256)+4,FALSE)=0,"",VLOOKUP($A256,'Annex 2 Designated EHV charges'!$A:$P,COLUMN(G256)+4,FALSE)),"")</f>
        <v/>
      </c>
      <c r="H256" s="211" t="str">
        <f>IFERROR(IF(VLOOKUP($A256,'Annex 2 Designated EHV charges'!$A:$P,COLUMN(H256)+4,FALSE)=0,"",VLOOKUP($A256,'Annex 2 Designated EHV charges'!$A:$P,COLUMN(H256)+4,FALSE)),"")</f>
        <v/>
      </c>
    </row>
    <row r="257" spans="1:8" x14ac:dyDescent="0.25">
      <c r="A257" s="91" t="str">
        <f t="array" ref="A257">IFERROR(INDEX('Annex 2 Designated EHV charges'!$A$11:$A$60, MATCH(0, IF(ISBLANK('Annex 2 Designated EHV charges'!$A$11:$A$60),1, COUNTIF(A$4:$A256, 'Annex 2 Designated EHV charges'!$A$11:$A$60)),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1" t="str">
        <f>IFERROR(IF(VLOOKUP($A257,'Annex 2 Designated EHV charges'!$A:$P,COLUMN(F257)+4,FALSE)=0,"",VLOOKUP($A257,'Annex 2 Designated EHV charges'!$A:$P,COLUMN(F257)+4,FALSE)),"")</f>
        <v/>
      </c>
      <c r="G257" s="211" t="str">
        <f>IFERROR(IF(VLOOKUP($A257,'Annex 2 Designated EHV charges'!$A:$P,COLUMN(G257)+4,FALSE)=0,"",VLOOKUP($A257,'Annex 2 Designated EHV charges'!$A:$P,COLUMN(G257)+4,FALSE)),"")</f>
        <v/>
      </c>
      <c r="H257" s="211" t="str">
        <f>IFERROR(IF(VLOOKUP($A257,'Annex 2 Designated EHV charges'!$A:$P,COLUMN(H257)+4,FALSE)=0,"",VLOOKUP($A257,'Annex 2 Designated EHV charges'!$A:$P,COLUMN(H257)+4,FALSE)),"")</f>
        <v/>
      </c>
    </row>
    <row r="258" spans="1:8" x14ac:dyDescent="0.25">
      <c r="A258" s="91" t="str">
        <f t="array" ref="A258">IFERROR(INDEX('Annex 2 Designated EHV charges'!$A$11:$A$60, MATCH(0, IF(ISBLANK('Annex 2 Designated EHV charges'!$A$11:$A$60),1, COUNTIF(A$4:$A257, 'Annex 2 Designated EHV charges'!$A$11:$A$60)),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1" t="str">
        <f>IFERROR(IF(VLOOKUP($A258,'Annex 2 Designated EHV charges'!$A:$P,COLUMN(F258)+4,FALSE)=0,"",VLOOKUP($A258,'Annex 2 Designated EHV charges'!$A:$P,COLUMN(F258)+4,FALSE)),"")</f>
        <v/>
      </c>
      <c r="G258" s="211" t="str">
        <f>IFERROR(IF(VLOOKUP($A258,'Annex 2 Designated EHV charges'!$A:$P,COLUMN(G258)+4,FALSE)=0,"",VLOOKUP($A258,'Annex 2 Designated EHV charges'!$A:$P,COLUMN(G258)+4,FALSE)),"")</f>
        <v/>
      </c>
      <c r="H258" s="211" t="str">
        <f>IFERROR(IF(VLOOKUP($A258,'Annex 2 Designated EHV charges'!$A:$P,COLUMN(H258)+4,FALSE)=0,"",VLOOKUP($A258,'Annex 2 Designated EHV charges'!$A:$P,COLUMN(H258)+4,FALSE)),"")</f>
        <v/>
      </c>
    </row>
    <row r="259" spans="1:8" x14ac:dyDescent="0.25">
      <c r="A259" s="91" t="str">
        <f t="array" ref="A259">IFERROR(INDEX('Annex 2 Designated EHV charges'!$A$11:$A$60, MATCH(0, IF(ISBLANK('Annex 2 Designated EHV charges'!$A$11:$A$60),1, COUNTIF(A$4:$A258, 'Annex 2 Designated EHV charges'!$A$11:$A$60)),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1" t="str">
        <f>IFERROR(IF(VLOOKUP($A259,'Annex 2 Designated EHV charges'!$A:$P,COLUMN(F259)+4,FALSE)=0,"",VLOOKUP($A259,'Annex 2 Designated EHV charges'!$A:$P,COLUMN(F259)+4,FALSE)),"")</f>
        <v/>
      </c>
      <c r="G259" s="211" t="str">
        <f>IFERROR(IF(VLOOKUP($A259,'Annex 2 Designated EHV charges'!$A:$P,COLUMN(G259)+4,FALSE)=0,"",VLOOKUP($A259,'Annex 2 Designated EHV charges'!$A:$P,COLUMN(G259)+4,FALSE)),"")</f>
        <v/>
      </c>
      <c r="H259" s="211" t="str">
        <f>IFERROR(IF(VLOOKUP($A259,'Annex 2 Designated EHV charges'!$A:$P,COLUMN(H259)+4,FALSE)=0,"",VLOOKUP($A259,'Annex 2 Designated EHV charges'!$A:$P,COLUMN(H259)+4,FALSE)),"")</f>
        <v/>
      </c>
    </row>
    <row r="260" spans="1:8" x14ac:dyDescent="0.25">
      <c r="A260" s="91" t="str">
        <f t="array" ref="A260">IFERROR(INDEX('Annex 2 Designated EHV charges'!$A$11:$A$60, MATCH(0, IF(ISBLANK('Annex 2 Designated EHV charges'!$A$11:$A$60),1, COUNTIF(A$4:$A259, 'Annex 2 Designated EHV charges'!$A$11:$A$60)),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1" t="str">
        <f>IFERROR(IF(VLOOKUP($A260,'Annex 2 Designated EHV charges'!$A:$P,COLUMN(F260)+4,FALSE)=0,"",VLOOKUP($A260,'Annex 2 Designated EHV charges'!$A:$P,COLUMN(F260)+4,FALSE)),"")</f>
        <v/>
      </c>
      <c r="G260" s="211" t="str">
        <f>IFERROR(IF(VLOOKUP($A260,'Annex 2 Designated EHV charges'!$A:$P,COLUMN(G260)+4,FALSE)=0,"",VLOOKUP($A260,'Annex 2 Designated EHV charges'!$A:$P,COLUMN(G260)+4,FALSE)),"")</f>
        <v/>
      </c>
      <c r="H260" s="211" t="str">
        <f>IFERROR(IF(VLOOKUP($A260,'Annex 2 Designated EHV charges'!$A:$P,COLUMN(H260)+4,FALSE)=0,"",VLOOKUP($A260,'Annex 2 Designated EHV charges'!$A:$P,COLUMN(H260)+4,FALSE)),"")</f>
        <v/>
      </c>
    </row>
    <row r="261" spans="1:8" x14ac:dyDescent="0.25">
      <c r="A261" s="91" t="str">
        <f t="array" ref="A261">IFERROR(INDEX('Annex 2 Designated EHV charges'!$A$11:$A$60, MATCH(0, IF(ISBLANK('Annex 2 Designated EHV charges'!$A$11:$A$60),1, COUNTIF(A$4:$A260, 'Annex 2 Designated EHV charges'!$A$11:$A$60)),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1" t="str">
        <f>IFERROR(IF(VLOOKUP($A261,'Annex 2 Designated EHV charges'!$A:$P,COLUMN(F261)+4,FALSE)=0,"",VLOOKUP($A261,'Annex 2 Designated EHV charges'!$A:$P,COLUMN(F261)+4,FALSE)),"")</f>
        <v/>
      </c>
      <c r="G261" s="211" t="str">
        <f>IFERROR(IF(VLOOKUP($A261,'Annex 2 Designated EHV charges'!$A:$P,COLUMN(G261)+4,FALSE)=0,"",VLOOKUP($A261,'Annex 2 Designated EHV charges'!$A:$P,COLUMN(G261)+4,FALSE)),"")</f>
        <v/>
      </c>
      <c r="H261" s="211" t="str">
        <f>IFERROR(IF(VLOOKUP($A261,'Annex 2 Designated EHV charges'!$A:$P,COLUMN(H261)+4,FALSE)=0,"",VLOOKUP($A261,'Annex 2 Designated EHV charges'!$A:$P,COLUMN(H261)+4,FALSE)),"")</f>
        <v/>
      </c>
    </row>
    <row r="262" spans="1:8" x14ac:dyDescent="0.25">
      <c r="A262" s="91" t="str">
        <f t="array" ref="A262">IFERROR(INDEX('Annex 2 Designated EHV charges'!$A$11:$A$60, MATCH(0, IF(ISBLANK('Annex 2 Designated EHV charges'!$A$11:$A$60),1, COUNTIF(A$4:$A261, 'Annex 2 Designated EHV charges'!$A$11:$A$60)),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1" t="str">
        <f>IFERROR(IF(VLOOKUP($A262,'Annex 2 Designated EHV charges'!$A:$P,COLUMN(F262)+4,FALSE)=0,"",VLOOKUP($A262,'Annex 2 Designated EHV charges'!$A:$P,COLUMN(F262)+4,FALSE)),"")</f>
        <v/>
      </c>
      <c r="G262" s="211" t="str">
        <f>IFERROR(IF(VLOOKUP($A262,'Annex 2 Designated EHV charges'!$A:$P,COLUMN(G262)+4,FALSE)=0,"",VLOOKUP($A262,'Annex 2 Designated EHV charges'!$A:$P,COLUMN(G262)+4,FALSE)),"")</f>
        <v/>
      </c>
      <c r="H262" s="211" t="str">
        <f>IFERROR(IF(VLOOKUP($A262,'Annex 2 Designated EHV charges'!$A:$P,COLUMN(H262)+4,FALSE)=0,"",VLOOKUP($A262,'Annex 2 Designated EHV charges'!$A:$P,COLUMN(H262)+4,FALSE)),"")</f>
        <v/>
      </c>
    </row>
    <row r="263" spans="1:8" x14ac:dyDescent="0.25">
      <c r="A263" s="91" t="str">
        <f t="array" ref="A263">IFERROR(INDEX('Annex 2 Designated EHV charges'!$A$11:$A$60, MATCH(0, IF(ISBLANK('Annex 2 Designated EHV charges'!$A$11:$A$60),1, COUNTIF(A$4:$A262, 'Annex 2 Designated EHV charges'!$A$11:$A$60)),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1" t="str">
        <f>IFERROR(IF(VLOOKUP($A263,'Annex 2 Designated EHV charges'!$A:$P,COLUMN(F263)+4,FALSE)=0,"",VLOOKUP($A263,'Annex 2 Designated EHV charges'!$A:$P,COLUMN(F263)+4,FALSE)),"")</f>
        <v/>
      </c>
      <c r="G263" s="211" t="str">
        <f>IFERROR(IF(VLOOKUP($A263,'Annex 2 Designated EHV charges'!$A:$P,COLUMN(G263)+4,FALSE)=0,"",VLOOKUP($A263,'Annex 2 Designated EHV charges'!$A:$P,COLUMN(G263)+4,FALSE)),"")</f>
        <v/>
      </c>
      <c r="H263" s="211" t="str">
        <f>IFERROR(IF(VLOOKUP($A263,'Annex 2 Designated EHV charges'!$A:$P,COLUMN(H263)+4,FALSE)=0,"",VLOOKUP($A263,'Annex 2 Designated EHV charges'!$A:$P,COLUMN(H263)+4,FALSE)),"")</f>
        <v/>
      </c>
    </row>
    <row r="264" spans="1:8" x14ac:dyDescent="0.25">
      <c r="A264" s="91" t="str">
        <f t="array" ref="A264">IFERROR(INDEX('Annex 2 Designated EHV charges'!$A$11:$A$60, MATCH(0, IF(ISBLANK('Annex 2 Designated EHV charges'!$A$11:$A$60),1, COUNTIF(A$4:$A263, 'Annex 2 Designated EHV charges'!$A$11:$A$60)),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1" t="str">
        <f>IFERROR(IF(VLOOKUP($A264,'Annex 2 Designated EHV charges'!$A:$P,COLUMN(F264)+4,FALSE)=0,"",VLOOKUP($A264,'Annex 2 Designated EHV charges'!$A:$P,COLUMN(F264)+4,FALSE)),"")</f>
        <v/>
      </c>
      <c r="G264" s="211" t="str">
        <f>IFERROR(IF(VLOOKUP($A264,'Annex 2 Designated EHV charges'!$A:$P,COLUMN(G264)+4,FALSE)=0,"",VLOOKUP($A264,'Annex 2 Designated EHV charges'!$A:$P,COLUMN(G264)+4,FALSE)),"")</f>
        <v/>
      </c>
      <c r="H264" s="211" t="str">
        <f>IFERROR(IF(VLOOKUP($A264,'Annex 2 Designated EHV charges'!$A:$P,COLUMN(H264)+4,FALSE)=0,"",VLOOKUP($A264,'Annex 2 Designated EHV charges'!$A:$P,COLUMN(H264)+4,FALSE)),"")</f>
        <v/>
      </c>
    </row>
    <row r="265" spans="1:8" x14ac:dyDescent="0.25">
      <c r="A265" s="91" t="str">
        <f t="array" ref="A265">IFERROR(INDEX('Annex 2 Designated EHV charges'!$A$11:$A$60, MATCH(0, IF(ISBLANK('Annex 2 Designated EHV charges'!$A$11:$A$60),1, COUNTIF(A$4:$A264, 'Annex 2 Designated EHV charges'!$A$11:$A$60)),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1" t="str">
        <f>IFERROR(IF(VLOOKUP($A265,'Annex 2 Designated EHV charges'!$A:$P,COLUMN(F265)+4,FALSE)=0,"",VLOOKUP($A265,'Annex 2 Designated EHV charges'!$A:$P,COLUMN(F265)+4,FALSE)),"")</f>
        <v/>
      </c>
      <c r="G265" s="211" t="str">
        <f>IFERROR(IF(VLOOKUP($A265,'Annex 2 Designated EHV charges'!$A:$P,COLUMN(G265)+4,FALSE)=0,"",VLOOKUP($A265,'Annex 2 Designated EHV charges'!$A:$P,COLUMN(G265)+4,FALSE)),"")</f>
        <v/>
      </c>
      <c r="H265" s="211" t="str">
        <f>IFERROR(IF(VLOOKUP($A265,'Annex 2 Designated EHV charges'!$A:$P,COLUMN(H265)+4,FALSE)=0,"",VLOOKUP($A265,'Annex 2 Designated EHV charges'!$A:$P,COLUMN(H265)+4,FALSE)),"")</f>
        <v/>
      </c>
    </row>
    <row r="266" spans="1:8" x14ac:dyDescent="0.25">
      <c r="A266" s="91" t="str">
        <f t="array" ref="A266">IFERROR(INDEX('Annex 2 Designated EHV charges'!$A$11:$A$60, MATCH(0, IF(ISBLANK('Annex 2 Designated EHV charges'!$A$11:$A$60),1, COUNTIF(A$4:$A265, 'Annex 2 Designated EHV charges'!$A$11:$A$60)),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1" t="str">
        <f>IFERROR(IF(VLOOKUP($A266,'Annex 2 Designated EHV charges'!$A:$P,COLUMN(F266)+4,FALSE)=0,"",VLOOKUP($A266,'Annex 2 Designated EHV charges'!$A:$P,COLUMN(F266)+4,FALSE)),"")</f>
        <v/>
      </c>
      <c r="G266" s="211" t="str">
        <f>IFERROR(IF(VLOOKUP($A266,'Annex 2 Designated EHV charges'!$A:$P,COLUMN(G266)+4,FALSE)=0,"",VLOOKUP($A266,'Annex 2 Designated EHV charges'!$A:$P,COLUMN(G266)+4,FALSE)),"")</f>
        <v/>
      </c>
      <c r="H266" s="211" t="str">
        <f>IFERROR(IF(VLOOKUP($A266,'Annex 2 Designated EHV charges'!$A:$P,COLUMN(H266)+4,FALSE)=0,"",VLOOKUP($A266,'Annex 2 Designated EHV charges'!$A:$P,COLUMN(H266)+4,FALSE)),"")</f>
        <v/>
      </c>
    </row>
    <row r="267" spans="1:8" x14ac:dyDescent="0.25">
      <c r="A267" s="91" t="str">
        <f t="array" ref="A267">IFERROR(INDEX('Annex 2 Designated EHV charges'!$A$11:$A$60, MATCH(0, IF(ISBLANK('Annex 2 Designated EHV charges'!$A$11:$A$60),1, COUNTIF(A$4:$A266, 'Annex 2 Designated EHV charges'!$A$11:$A$60)),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1" t="str">
        <f>IFERROR(IF(VLOOKUP($A267,'Annex 2 Designated EHV charges'!$A:$P,COLUMN(F267)+4,FALSE)=0,"",VLOOKUP($A267,'Annex 2 Designated EHV charges'!$A:$P,COLUMN(F267)+4,FALSE)),"")</f>
        <v/>
      </c>
      <c r="G267" s="211" t="str">
        <f>IFERROR(IF(VLOOKUP($A267,'Annex 2 Designated EHV charges'!$A:$P,COLUMN(G267)+4,FALSE)=0,"",VLOOKUP($A267,'Annex 2 Designated EHV charges'!$A:$P,COLUMN(G267)+4,FALSE)),"")</f>
        <v/>
      </c>
      <c r="H267" s="211" t="str">
        <f>IFERROR(IF(VLOOKUP($A267,'Annex 2 Designated EHV charges'!$A:$P,COLUMN(H267)+4,FALSE)=0,"",VLOOKUP($A267,'Annex 2 Designated EHV charges'!$A:$P,COLUMN(H267)+4,FALSE)),"")</f>
        <v/>
      </c>
    </row>
    <row r="268" spans="1:8" x14ac:dyDescent="0.25">
      <c r="A268" s="91" t="str">
        <f t="array" ref="A268">IFERROR(INDEX('Annex 2 Designated EHV charges'!$A$11:$A$60, MATCH(0, IF(ISBLANK('Annex 2 Designated EHV charges'!$A$11:$A$60),1, COUNTIF(A$4:$A267, 'Annex 2 Designated EHV charges'!$A$11:$A$60)),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1" t="str">
        <f>IFERROR(IF(VLOOKUP($A268,'Annex 2 Designated EHV charges'!$A:$P,COLUMN(F268)+4,FALSE)=0,"",VLOOKUP($A268,'Annex 2 Designated EHV charges'!$A:$P,COLUMN(F268)+4,FALSE)),"")</f>
        <v/>
      </c>
      <c r="G268" s="211" t="str">
        <f>IFERROR(IF(VLOOKUP($A268,'Annex 2 Designated EHV charges'!$A:$P,COLUMN(G268)+4,FALSE)=0,"",VLOOKUP($A268,'Annex 2 Designated EHV charges'!$A:$P,COLUMN(G268)+4,FALSE)),"")</f>
        <v/>
      </c>
      <c r="H268" s="211" t="str">
        <f>IFERROR(IF(VLOOKUP($A268,'Annex 2 Designated EHV charges'!$A:$P,COLUMN(H268)+4,FALSE)=0,"",VLOOKUP($A268,'Annex 2 Designated EHV charges'!$A:$P,COLUMN(H268)+4,FALSE)),"")</f>
        <v/>
      </c>
    </row>
    <row r="269" spans="1:8" x14ac:dyDescent="0.25">
      <c r="A269" s="91" t="str">
        <f t="array" ref="A269">IFERROR(INDEX('Annex 2 Designated EHV charges'!$A$11:$A$60, MATCH(0, IF(ISBLANK('Annex 2 Designated EHV charges'!$A$11:$A$60),1, COUNTIF(A$4:$A268, 'Annex 2 Designated EHV charges'!$A$11:$A$60)),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1" t="str">
        <f>IFERROR(IF(VLOOKUP($A269,'Annex 2 Designated EHV charges'!$A:$P,COLUMN(F269)+4,FALSE)=0,"",VLOOKUP($A269,'Annex 2 Designated EHV charges'!$A:$P,COLUMN(F269)+4,FALSE)),"")</f>
        <v/>
      </c>
      <c r="G269" s="211" t="str">
        <f>IFERROR(IF(VLOOKUP($A269,'Annex 2 Designated EHV charges'!$A:$P,COLUMN(G269)+4,FALSE)=0,"",VLOOKUP($A269,'Annex 2 Designated EHV charges'!$A:$P,COLUMN(G269)+4,FALSE)),"")</f>
        <v/>
      </c>
      <c r="H269" s="211" t="str">
        <f>IFERROR(IF(VLOOKUP($A269,'Annex 2 Designated EHV charges'!$A:$P,COLUMN(H269)+4,FALSE)=0,"",VLOOKUP($A269,'Annex 2 Designated EHV charges'!$A:$P,COLUMN(H269)+4,FALSE)),"")</f>
        <v/>
      </c>
    </row>
    <row r="270" spans="1:8" x14ac:dyDescent="0.25">
      <c r="A270" s="91" t="str">
        <f t="array" ref="A270">IFERROR(INDEX('Annex 2 Designated EHV charges'!$A$11:$A$60, MATCH(0, IF(ISBLANK('Annex 2 Designated EHV charges'!$A$11:$A$60),1, COUNTIF(A$4:$A269, 'Annex 2 Designated EHV charges'!$A$11:$A$60)),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1" t="str">
        <f>IFERROR(IF(VLOOKUP($A270,'Annex 2 Designated EHV charges'!$A:$P,COLUMN(F270)+4,FALSE)=0,"",VLOOKUP($A270,'Annex 2 Designated EHV charges'!$A:$P,COLUMN(F270)+4,FALSE)),"")</f>
        <v/>
      </c>
      <c r="G270" s="211" t="str">
        <f>IFERROR(IF(VLOOKUP($A270,'Annex 2 Designated EHV charges'!$A:$P,COLUMN(G270)+4,FALSE)=0,"",VLOOKUP($A270,'Annex 2 Designated EHV charges'!$A:$P,COLUMN(G270)+4,FALSE)),"")</f>
        <v/>
      </c>
      <c r="H270" s="211" t="str">
        <f>IFERROR(IF(VLOOKUP($A270,'Annex 2 Designated EHV charges'!$A:$P,COLUMN(H270)+4,FALSE)=0,"",VLOOKUP($A270,'Annex 2 Designated EHV charges'!$A:$P,COLUMN(H270)+4,FALSE)),"")</f>
        <v/>
      </c>
    </row>
    <row r="271" spans="1:8" x14ac:dyDescent="0.25">
      <c r="A271" s="91" t="str">
        <f t="array" ref="A271">IFERROR(INDEX('Annex 2 Designated EHV charges'!$A$11:$A$60, MATCH(0, IF(ISBLANK('Annex 2 Designated EHV charges'!$A$11:$A$60),1, COUNTIF(A$4:$A270, 'Annex 2 Designated EHV charges'!$A$11:$A$60)),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1" t="str">
        <f>IFERROR(IF(VLOOKUP($A271,'Annex 2 Designated EHV charges'!$A:$P,COLUMN(F271)+4,FALSE)=0,"",VLOOKUP($A271,'Annex 2 Designated EHV charges'!$A:$P,COLUMN(F271)+4,FALSE)),"")</f>
        <v/>
      </c>
      <c r="G271" s="211" t="str">
        <f>IFERROR(IF(VLOOKUP($A271,'Annex 2 Designated EHV charges'!$A:$P,COLUMN(G271)+4,FALSE)=0,"",VLOOKUP($A271,'Annex 2 Designated EHV charges'!$A:$P,COLUMN(G271)+4,FALSE)),"")</f>
        <v/>
      </c>
      <c r="H271" s="211" t="str">
        <f>IFERROR(IF(VLOOKUP($A271,'Annex 2 Designated EHV charges'!$A:$P,COLUMN(H271)+4,FALSE)=0,"",VLOOKUP($A271,'Annex 2 Designated EHV charges'!$A:$P,COLUMN(H271)+4,FALSE)),"")</f>
        <v/>
      </c>
    </row>
    <row r="272" spans="1:8" x14ac:dyDescent="0.25">
      <c r="A272" s="91" t="str">
        <f t="array" ref="A272">IFERROR(INDEX('Annex 2 Designated EHV charges'!$A$11:$A$60, MATCH(0, IF(ISBLANK('Annex 2 Designated EHV charges'!$A$11:$A$60),1, COUNTIF(A$4:$A271, 'Annex 2 Designated EHV charges'!$A$11:$A$60)),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1" t="str">
        <f>IFERROR(IF(VLOOKUP($A272,'Annex 2 Designated EHV charges'!$A:$P,COLUMN(F272)+4,FALSE)=0,"",VLOOKUP($A272,'Annex 2 Designated EHV charges'!$A:$P,COLUMN(F272)+4,FALSE)),"")</f>
        <v/>
      </c>
      <c r="G272" s="211" t="str">
        <f>IFERROR(IF(VLOOKUP($A272,'Annex 2 Designated EHV charges'!$A:$P,COLUMN(G272)+4,FALSE)=0,"",VLOOKUP($A272,'Annex 2 Designated EHV charges'!$A:$P,COLUMN(G272)+4,FALSE)),"")</f>
        <v/>
      </c>
      <c r="H272" s="211" t="str">
        <f>IFERROR(IF(VLOOKUP($A272,'Annex 2 Designated EHV charges'!$A:$P,COLUMN(H272)+4,FALSE)=0,"",VLOOKUP($A272,'Annex 2 Designated EHV charges'!$A:$P,COLUMN(H272)+4,FALSE)),"")</f>
        <v/>
      </c>
    </row>
    <row r="273" spans="1:8" x14ac:dyDescent="0.25">
      <c r="A273" s="91" t="str">
        <f t="array" ref="A273">IFERROR(INDEX('Annex 2 Designated EHV charges'!$A$11:$A$60, MATCH(0, IF(ISBLANK('Annex 2 Designated EHV charges'!$A$11:$A$60),1, COUNTIF(A$4:$A272, 'Annex 2 Designated EHV charges'!$A$11:$A$60)),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1" t="str">
        <f>IFERROR(IF(VLOOKUP($A273,'Annex 2 Designated EHV charges'!$A:$P,COLUMN(F273)+4,FALSE)=0,"",VLOOKUP($A273,'Annex 2 Designated EHV charges'!$A:$P,COLUMN(F273)+4,FALSE)),"")</f>
        <v/>
      </c>
      <c r="G273" s="211" t="str">
        <f>IFERROR(IF(VLOOKUP($A273,'Annex 2 Designated EHV charges'!$A:$P,COLUMN(G273)+4,FALSE)=0,"",VLOOKUP($A273,'Annex 2 Designated EHV charges'!$A:$P,COLUMN(G273)+4,FALSE)),"")</f>
        <v/>
      </c>
      <c r="H273" s="211" t="str">
        <f>IFERROR(IF(VLOOKUP($A273,'Annex 2 Designated EHV charges'!$A:$P,COLUMN(H273)+4,FALSE)=0,"",VLOOKUP($A273,'Annex 2 Designated EHV charges'!$A:$P,COLUMN(H273)+4,FALSE)),"")</f>
        <v/>
      </c>
    </row>
    <row r="274" spans="1:8" x14ac:dyDescent="0.25">
      <c r="A274" s="91" t="str">
        <f t="array" ref="A274">IFERROR(INDEX('Annex 2 Designated EHV charges'!$A$11:$A$60, MATCH(0, IF(ISBLANK('Annex 2 Designated EHV charges'!$A$11:$A$60),1, COUNTIF(A$4:$A273, 'Annex 2 Designated EHV charges'!$A$11:$A$60)),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1" t="str">
        <f>IFERROR(IF(VLOOKUP($A274,'Annex 2 Designated EHV charges'!$A:$P,COLUMN(F274)+4,FALSE)=0,"",VLOOKUP($A274,'Annex 2 Designated EHV charges'!$A:$P,COLUMN(F274)+4,FALSE)),"")</f>
        <v/>
      </c>
      <c r="G274" s="211" t="str">
        <f>IFERROR(IF(VLOOKUP($A274,'Annex 2 Designated EHV charges'!$A:$P,COLUMN(G274)+4,FALSE)=0,"",VLOOKUP($A274,'Annex 2 Designated EHV charges'!$A:$P,COLUMN(G274)+4,FALSE)),"")</f>
        <v/>
      </c>
      <c r="H274" s="211" t="str">
        <f>IFERROR(IF(VLOOKUP($A274,'Annex 2 Designated EHV charges'!$A:$P,COLUMN(H274)+4,FALSE)=0,"",VLOOKUP($A274,'Annex 2 Designated EHV charges'!$A:$P,COLUMN(H274)+4,FALSE)),"")</f>
        <v/>
      </c>
    </row>
    <row r="275" spans="1:8" x14ac:dyDescent="0.25">
      <c r="A275" s="91" t="str">
        <f t="array" ref="A275">IFERROR(INDEX('Annex 2 Designated EHV charges'!$A$11:$A$60, MATCH(0, IF(ISBLANK('Annex 2 Designated EHV charges'!$A$11:$A$60),1, COUNTIF(A$4:$A274, 'Annex 2 Designated EHV charges'!$A$11:$A$60)),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1" t="str">
        <f>IFERROR(IF(VLOOKUP($A275,'Annex 2 Designated EHV charges'!$A:$P,COLUMN(F275)+4,FALSE)=0,"",VLOOKUP($A275,'Annex 2 Designated EHV charges'!$A:$P,COLUMN(F275)+4,FALSE)),"")</f>
        <v/>
      </c>
      <c r="G275" s="211" t="str">
        <f>IFERROR(IF(VLOOKUP($A275,'Annex 2 Designated EHV charges'!$A:$P,COLUMN(G275)+4,FALSE)=0,"",VLOOKUP($A275,'Annex 2 Designated EHV charges'!$A:$P,COLUMN(G275)+4,FALSE)),"")</f>
        <v/>
      </c>
      <c r="H275" s="211" t="str">
        <f>IFERROR(IF(VLOOKUP($A275,'Annex 2 Designated EHV charges'!$A:$P,COLUMN(H275)+4,FALSE)=0,"",VLOOKUP($A275,'Annex 2 Designated EHV charges'!$A:$P,COLUMN(H275)+4,FALSE)),"")</f>
        <v/>
      </c>
    </row>
    <row r="276" spans="1:8" x14ac:dyDescent="0.25">
      <c r="A276" s="91" t="str">
        <f t="array" ref="A276">IFERROR(INDEX('Annex 2 Designated EHV charges'!$A$11:$A$60, MATCH(0, IF(ISBLANK('Annex 2 Designated EHV charges'!$A$11:$A$60),1, COUNTIF(A$4:$A275, 'Annex 2 Designated EHV charges'!$A$11:$A$60)),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1" t="str">
        <f>IFERROR(IF(VLOOKUP($A276,'Annex 2 Designated EHV charges'!$A:$P,COLUMN(F276)+4,FALSE)=0,"",VLOOKUP($A276,'Annex 2 Designated EHV charges'!$A:$P,COLUMN(F276)+4,FALSE)),"")</f>
        <v/>
      </c>
      <c r="G276" s="211" t="str">
        <f>IFERROR(IF(VLOOKUP($A276,'Annex 2 Designated EHV charges'!$A:$P,COLUMN(G276)+4,FALSE)=0,"",VLOOKUP($A276,'Annex 2 Designated EHV charges'!$A:$P,COLUMN(G276)+4,FALSE)),"")</f>
        <v/>
      </c>
      <c r="H276" s="211" t="str">
        <f>IFERROR(IF(VLOOKUP($A276,'Annex 2 Designated EHV charges'!$A:$P,COLUMN(H276)+4,FALSE)=0,"",VLOOKUP($A276,'Annex 2 Designated EHV charges'!$A:$P,COLUMN(H276)+4,FALSE)),"")</f>
        <v/>
      </c>
    </row>
    <row r="277" spans="1:8" x14ac:dyDescent="0.25">
      <c r="A277" s="91" t="str">
        <f t="array" ref="A277">IFERROR(INDEX('Annex 2 Designated EHV charges'!$A$11:$A$60, MATCH(0, IF(ISBLANK('Annex 2 Designated EHV charges'!$A$11:$A$60),1, COUNTIF(A$4:$A276, 'Annex 2 Designated EHV charges'!$A$11:$A$60)),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1" t="str">
        <f>IFERROR(IF(VLOOKUP($A277,'Annex 2 Designated EHV charges'!$A:$P,COLUMN(F277)+4,FALSE)=0,"",VLOOKUP($A277,'Annex 2 Designated EHV charges'!$A:$P,COLUMN(F277)+4,FALSE)),"")</f>
        <v/>
      </c>
      <c r="G277" s="211" t="str">
        <f>IFERROR(IF(VLOOKUP($A277,'Annex 2 Designated EHV charges'!$A:$P,COLUMN(G277)+4,FALSE)=0,"",VLOOKUP($A277,'Annex 2 Designated EHV charges'!$A:$P,COLUMN(G277)+4,FALSE)),"")</f>
        <v/>
      </c>
      <c r="H277" s="211" t="str">
        <f>IFERROR(IF(VLOOKUP($A277,'Annex 2 Designated EHV charges'!$A:$P,COLUMN(H277)+4,FALSE)=0,"",VLOOKUP($A277,'Annex 2 Designated EHV charges'!$A:$P,COLUMN(H277)+4,FALSE)),"")</f>
        <v/>
      </c>
    </row>
    <row r="278" spans="1:8" x14ac:dyDescent="0.25">
      <c r="A278" s="91" t="str">
        <f t="array" ref="A278">IFERROR(INDEX('Annex 2 Designated EHV charges'!$A$11:$A$60, MATCH(0, IF(ISBLANK('Annex 2 Designated EHV charges'!$A$11:$A$60),1, COUNTIF(A$4:$A277, 'Annex 2 Designated EHV charges'!$A$11:$A$60)),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1" t="str">
        <f>IFERROR(IF(VLOOKUP($A278,'Annex 2 Designated EHV charges'!$A:$P,COLUMN(F278)+4,FALSE)=0,"",VLOOKUP($A278,'Annex 2 Designated EHV charges'!$A:$P,COLUMN(F278)+4,FALSE)),"")</f>
        <v/>
      </c>
      <c r="G278" s="211" t="str">
        <f>IFERROR(IF(VLOOKUP($A278,'Annex 2 Designated EHV charges'!$A:$P,COLUMN(G278)+4,FALSE)=0,"",VLOOKUP($A278,'Annex 2 Designated EHV charges'!$A:$P,COLUMN(G278)+4,FALSE)),"")</f>
        <v/>
      </c>
      <c r="H278" s="211" t="str">
        <f>IFERROR(IF(VLOOKUP($A278,'Annex 2 Designated EHV charges'!$A:$P,COLUMN(H278)+4,FALSE)=0,"",VLOOKUP($A278,'Annex 2 Designated EHV charges'!$A:$P,COLUMN(H278)+4,FALSE)),"")</f>
        <v/>
      </c>
    </row>
    <row r="279" spans="1:8" x14ac:dyDescent="0.25">
      <c r="A279" s="91" t="str">
        <f t="array" ref="A279">IFERROR(INDEX('Annex 2 Designated EHV charges'!$A$11:$A$60, MATCH(0, IF(ISBLANK('Annex 2 Designated EHV charges'!$A$11:$A$60),1, COUNTIF(A$4:$A278, 'Annex 2 Designated EHV charges'!$A$11:$A$60)),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1" t="str">
        <f>IFERROR(IF(VLOOKUP($A279,'Annex 2 Designated EHV charges'!$A:$P,COLUMN(F279)+4,FALSE)=0,"",VLOOKUP($A279,'Annex 2 Designated EHV charges'!$A:$P,COLUMN(F279)+4,FALSE)),"")</f>
        <v/>
      </c>
      <c r="G279" s="211" t="str">
        <f>IFERROR(IF(VLOOKUP($A279,'Annex 2 Designated EHV charges'!$A:$P,COLUMN(G279)+4,FALSE)=0,"",VLOOKUP($A279,'Annex 2 Designated EHV charges'!$A:$P,COLUMN(G279)+4,FALSE)),"")</f>
        <v/>
      </c>
      <c r="H279" s="211" t="str">
        <f>IFERROR(IF(VLOOKUP($A279,'Annex 2 Designated EHV charges'!$A:$P,COLUMN(H279)+4,FALSE)=0,"",VLOOKUP($A279,'Annex 2 Designated EHV charges'!$A:$P,COLUMN(H279)+4,FALSE)),"")</f>
        <v/>
      </c>
    </row>
    <row r="280" spans="1:8" x14ac:dyDescent="0.25">
      <c r="A280" s="91" t="str">
        <f t="array" ref="A280">IFERROR(INDEX('Annex 2 Designated EHV charges'!$A$11:$A$60, MATCH(0, IF(ISBLANK('Annex 2 Designated EHV charges'!$A$11:$A$60),1, COUNTIF(A$4:$A279, 'Annex 2 Designated EHV charges'!$A$11:$A$60)),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1" t="str">
        <f>IFERROR(IF(VLOOKUP($A280,'Annex 2 Designated EHV charges'!$A:$P,COLUMN(F280)+4,FALSE)=0,"",VLOOKUP($A280,'Annex 2 Designated EHV charges'!$A:$P,COLUMN(F280)+4,FALSE)),"")</f>
        <v/>
      </c>
      <c r="G280" s="211" t="str">
        <f>IFERROR(IF(VLOOKUP($A280,'Annex 2 Designated EHV charges'!$A:$P,COLUMN(G280)+4,FALSE)=0,"",VLOOKUP($A280,'Annex 2 Designated EHV charges'!$A:$P,COLUMN(G280)+4,FALSE)),"")</f>
        <v/>
      </c>
      <c r="H280" s="211" t="str">
        <f>IFERROR(IF(VLOOKUP($A280,'Annex 2 Designated EHV charges'!$A:$P,COLUMN(H280)+4,FALSE)=0,"",VLOOKUP($A280,'Annex 2 Designated EHV charges'!$A:$P,COLUMN(H280)+4,FALSE)),"")</f>
        <v/>
      </c>
    </row>
    <row r="281" spans="1:8" x14ac:dyDescent="0.25">
      <c r="A281" s="91" t="str">
        <f t="array" ref="A281">IFERROR(INDEX('Annex 2 Designated EHV charges'!$A$11:$A$60, MATCH(0, IF(ISBLANK('Annex 2 Designated EHV charges'!$A$11:$A$60),1, COUNTIF(A$4:$A280, 'Annex 2 Designated EHV charges'!$A$11:$A$60)),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1" t="str">
        <f>IFERROR(IF(VLOOKUP($A281,'Annex 2 Designated EHV charges'!$A:$P,COLUMN(F281)+4,FALSE)=0,"",VLOOKUP($A281,'Annex 2 Designated EHV charges'!$A:$P,COLUMN(F281)+4,FALSE)),"")</f>
        <v/>
      </c>
      <c r="G281" s="211" t="str">
        <f>IFERROR(IF(VLOOKUP($A281,'Annex 2 Designated EHV charges'!$A:$P,COLUMN(G281)+4,FALSE)=0,"",VLOOKUP($A281,'Annex 2 Designated EHV charges'!$A:$P,COLUMN(G281)+4,FALSE)),"")</f>
        <v/>
      </c>
      <c r="H281" s="211" t="str">
        <f>IFERROR(IF(VLOOKUP($A281,'Annex 2 Designated EHV charges'!$A:$P,COLUMN(H281)+4,FALSE)=0,"",VLOOKUP($A281,'Annex 2 Designated EHV charges'!$A:$P,COLUMN(H281)+4,FALSE)),"")</f>
        <v/>
      </c>
    </row>
    <row r="282" spans="1:8" x14ac:dyDescent="0.25">
      <c r="A282" s="91" t="str">
        <f t="array" ref="A282">IFERROR(INDEX('Annex 2 Designated EHV charges'!$A$11:$A$60, MATCH(0, IF(ISBLANK('Annex 2 Designated EHV charges'!$A$11:$A$60),1, COUNTIF(A$4:$A281, 'Annex 2 Designated EHV charges'!$A$11:$A$60)),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1" t="str">
        <f>IFERROR(IF(VLOOKUP($A282,'Annex 2 Designated EHV charges'!$A:$P,COLUMN(F282)+4,FALSE)=0,"",VLOOKUP($A282,'Annex 2 Designated EHV charges'!$A:$P,COLUMN(F282)+4,FALSE)),"")</f>
        <v/>
      </c>
      <c r="G282" s="211" t="str">
        <f>IFERROR(IF(VLOOKUP($A282,'Annex 2 Designated EHV charges'!$A:$P,COLUMN(G282)+4,FALSE)=0,"",VLOOKUP($A282,'Annex 2 Designated EHV charges'!$A:$P,COLUMN(G282)+4,FALSE)),"")</f>
        <v/>
      </c>
      <c r="H282" s="211" t="str">
        <f>IFERROR(IF(VLOOKUP($A282,'Annex 2 Designated EHV charges'!$A:$P,COLUMN(H282)+4,FALSE)=0,"",VLOOKUP($A282,'Annex 2 Designated EHV charges'!$A:$P,COLUMN(H282)+4,FALSE)),"")</f>
        <v/>
      </c>
    </row>
    <row r="283" spans="1:8" x14ac:dyDescent="0.25">
      <c r="A283" s="91" t="str">
        <f t="array" ref="A283">IFERROR(INDEX('Annex 2 Designated EHV charges'!$A$11:$A$60, MATCH(0, IF(ISBLANK('Annex 2 Designated EHV charges'!$A$11:$A$60),1, COUNTIF(A$4:$A282, 'Annex 2 Designated EHV charges'!$A$11:$A$60)),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1" t="str">
        <f>IFERROR(IF(VLOOKUP($A283,'Annex 2 Designated EHV charges'!$A:$P,COLUMN(F283)+4,FALSE)=0,"",VLOOKUP($A283,'Annex 2 Designated EHV charges'!$A:$P,COLUMN(F283)+4,FALSE)),"")</f>
        <v/>
      </c>
      <c r="G283" s="211" t="str">
        <f>IFERROR(IF(VLOOKUP($A283,'Annex 2 Designated EHV charges'!$A:$P,COLUMN(G283)+4,FALSE)=0,"",VLOOKUP($A283,'Annex 2 Designated EHV charges'!$A:$P,COLUMN(G283)+4,FALSE)),"")</f>
        <v/>
      </c>
      <c r="H283" s="211" t="str">
        <f>IFERROR(IF(VLOOKUP($A283,'Annex 2 Designated EHV charges'!$A:$P,COLUMN(H283)+4,FALSE)=0,"",VLOOKUP($A283,'Annex 2 Designated EHV charges'!$A:$P,COLUMN(H283)+4,FALSE)),"")</f>
        <v/>
      </c>
    </row>
    <row r="284" spans="1:8" x14ac:dyDescent="0.25">
      <c r="A284" s="91" t="str">
        <f t="array" ref="A284">IFERROR(INDEX('Annex 2 Designated EHV charges'!$A$11:$A$60, MATCH(0, IF(ISBLANK('Annex 2 Designated EHV charges'!$A$11:$A$60),1, COUNTIF(A$4:$A283, 'Annex 2 Designated EHV charges'!$A$11:$A$60)),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1" t="str">
        <f>IFERROR(IF(VLOOKUP($A284,'Annex 2 Designated EHV charges'!$A:$P,COLUMN(F284)+4,FALSE)=0,"",VLOOKUP($A284,'Annex 2 Designated EHV charges'!$A:$P,COLUMN(F284)+4,FALSE)),"")</f>
        <v/>
      </c>
      <c r="G284" s="211" t="str">
        <f>IFERROR(IF(VLOOKUP($A284,'Annex 2 Designated EHV charges'!$A:$P,COLUMN(G284)+4,FALSE)=0,"",VLOOKUP($A284,'Annex 2 Designated EHV charges'!$A:$P,COLUMN(G284)+4,FALSE)),"")</f>
        <v/>
      </c>
      <c r="H284" s="211" t="str">
        <f>IFERROR(IF(VLOOKUP($A284,'Annex 2 Designated EHV charges'!$A:$P,COLUMN(H284)+4,FALSE)=0,"",VLOOKUP($A284,'Annex 2 Designated EHV charges'!$A:$P,COLUMN(H284)+4,FALSE)),"")</f>
        <v/>
      </c>
    </row>
    <row r="285" spans="1:8" x14ac:dyDescent="0.25">
      <c r="A285" s="91" t="str">
        <f t="array" ref="A285">IFERROR(INDEX('Annex 2 Designated EHV charges'!$A$11:$A$60, MATCH(0, IF(ISBLANK('Annex 2 Designated EHV charges'!$A$11:$A$60),1, COUNTIF(A$4:$A284, 'Annex 2 Designated EHV charges'!$A$11:$A$60)),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1" t="str">
        <f>IFERROR(IF(VLOOKUP($A285,'Annex 2 Designated EHV charges'!$A:$P,COLUMN(F285)+4,FALSE)=0,"",VLOOKUP($A285,'Annex 2 Designated EHV charges'!$A:$P,COLUMN(F285)+4,FALSE)),"")</f>
        <v/>
      </c>
      <c r="G285" s="211" t="str">
        <f>IFERROR(IF(VLOOKUP($A285,'Annex 2 Designated EHV charges'!$A:$P,COLUMN(G285)+4,FALSE)=0,"",VLOOKUP($A285,'Annex 2 Designated EHV charges'!$A:$P,COLUMN(G285)+4,FALSE)),"")</f>
        <v/>
      </c>
      <c r="H285" s="211" t="str">
        <f>IFERROR(IF(VLOOKUP($A285,'Annex 2 Designated EHV charges'!$A:$P,COLUMN(H285)+4,FALSE)=0,"",VLOOKUP($A285,'Annex 2 Designated EHV charges'!$A:$P,COLUMN(H285)+4,FALSE)),"")</f>
        <v/>
      </c>
    </row>
    <row r="286" spans="1:8" x14ac:dyDescent="0.25">
      <c r="A286" s="91" t="str">
        <f t="array" ref="A286">IFERROR(INDEX('Annex 2 Designated EHV charges'!$A$11:$A$60, MATCH(0, IF(ISBLANK('Annex 2 Designated EHV charges'!$A$11:$A$60),1, COUNTIF(A$4:$A285, 'Annex 2 Designated EHV charges'!$A$11:$A$60)),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1" t="str">
        <f>IFERROR(IF(VLOOKUP($A286,'Annex 2 Designated EHV charges'!$A:$P,COLUMN(F286)+4,FALSE)=0,"",VLOOKUP($A286,'Annex 2 Designated EHV charges'!$A:$P,COLUMN(F286)+4,FALSE)),"")</f>
        <v/>
      </c>
      <c r="G286" s="211" t="str">
        <f>IFERROR(IF(VLOOKUP($A286,'Annex 2 Designated EHV charges'!$A:$P,COLUMN(G286)+4,FALSE)=0,"",VLOOKUP($A286,'Annex 2 Designated EHV charges'!$A:$P,COLUMN(G286)+4,FALSE)),"")</f>
        <v/>
      </c>
      <c r="H286" s="211" t="str">
        <f>IFERROR(IF(VLOOKUP($A286,'Annex 2 Designated EHV charges'!$A:$P,COLUMN(H286)+4,FALSE)=0,"",VLOOKUP($A286,'Annex 2 Designated EHV charges'!$A:$P,COLUMN(H286)+4,FALSE)),"")</f>
        <v/>
      </c>
    </row>
    <row r="287" spans="1:8" x14ac:dyDescent="0.25">
      <c r="A287" s="91" t="str">
        <f t="array" ref="A287">IFERROR(INDEX('Annex 2 Designated EHV charges'!$A$11:$A$60, MATCH(0, IF(ISBLANK('Annex 2 Designated EHV charges'!$A$11:$A$60),1, COUNTIF(A$4:$A286, 'Annex 2 Designated EHV charges'!$A$11:$A$60)),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1" t="str">
        <f>IFERROR(IF(VLOOKUP($A287,'Annex 2 Designated EHV charges'!$A:$P,COLUMN(F287)+4,FALSE)=0,"",VLOOKUP($A287,'Annex 2 Designated EHV charges'!$A:$P,COLUMN(F287)+4,FALSE)),"")</f>
        <v/>
      </c>
      <c r="G287" s="211" t="str">
        <f>IFERROR(IF(VLOOKUP($A287,'Annex 2 Designated EHV charges'!$A:$P,COLUMN(G287)+4,FALSE)=0,"",VLOOKUP($A287,'Annex 2 Designated EHV charges'!$A:$P,COLUMN(G287)+4,FALSE)),"")</f>
        <v/>
      </c>
      <c r="H287" s="211" t="str">
        <f>IFERROR(IF(VLOOKUP($A287,'Annex 2 Designated EHV charges'!$A:$P,COLUMN(H287)+4,FALSE)=0,"",VLOOKUP($A287,'Annex 2 Designated EHV charges'!$A:$P,COLUMN(H287)+4,FALSE)),"")</f>
        <v/>
      </c>
    </row>
    <row r="288" spans="1:8" x14ac:dyDescent="0.25">
      <c r="A288" s="91" t="str">
        <f t="array" ref="A288">IFERROR(INDEX('Annex 2 Designated EHV charges'!$A$11:$A$60, MATCH(0, IF(ISBLANK('Annex 2 Designated EHV charges'!$A$11:$A$60),1, COUNTIF(A$4:$A287, 'Annex 2 Designated EHV charges'!$A$11:$A$60)),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1" t="str">
        <f>IFERROR(IF(VLOOKUP($A288,'Annex 2 Designated EHV charges'!$A:$P,COLUMN(F288)+4,FALSE)=0,"",VLOOKUP($A288,'Annex 2 Designated EHV charges'!$A:$P,COLUMN(F288)+4,FALSE)),"")</f>
        <v/>
      </c>
      <c r="G288" s="211" t="str">
        <f>IFERROR(IF(VLOOKUP($A288,'Annex 2 Designated EHV charges'!$A:$P,COLUMN(G288)+4,FALSE)=0,"",VLOOKUP($A288,'Annex 2 Designated EHV charges'!$A:$P,COLUMN(G288)+4,FALSE)),"")</f>
        <v/>
      </c>
      <c r="H288" s="211" t="str">
        <f>IFERROR(IF(VLOOKUP($A288,'Annex 2 Designated EHV charges'!$A:$P,COLUMN(H288)+4,FALSE)=0,"",VLOOKUP($A288,'Annex 2 Designated EHV charges'!$A:$P,COLUMN(H288)+4,FALSE)),"")</f>
        <v/>
      </c>
    </row>
    <row r="289" spans="1:8" x14ac:dyDescent="0.25">
      <c r="A289" s="91" t="str">
        <f t="array" ref="A289">IFERROR(INDEX('Annex 2 Designated EHV charges'!$A$11:$A$60, MATCH(0, IF(ISBLANK('Annex 2 Designated EHV charges'!$A$11:$A$60),1, COUNTIF(A$4:$A288, 'Annex 2 Designated EHV charges'!$A$11:$A$60)),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1" t="str">
        <f>IFERROR(IF(VLOOKUP($A289,'Annex 2 Designated EHV charges'!$A:$P,COLUMN(F289)+4,FALSE)=0,"",VLOOKUP($A289,'Annex 2 Designated EHV charges'!$A:$P,COLUMN(F289)+4,FALSE)),"")</f>
        <v/>
      </c>
      <c r="G289" s="211" t="str">
        <f>IFERROR(IF(VLOOKUP($A289,'Annex 2 Designated EHV charges'!$A:$P,COLUMN(G289)+4,FALSE)=0,"",VLOOKUP($A289,'Annex 2 Designated EHV charges'!$A:$P,COLUMN(G289)+4,FALSE)),"")</f>
        <v/>
      </c>
      <c r="H289" s="211" t="str">
        <f>IFERROR(IF(VLOOKUP($A289,'Annex 2 Designated EHV charges'!$A:$P,COLUMN(H289)+4,FALSE)=0,"",VLOOKUP($A289,'Annex 2 Designated EHV charges'!$A:$P,COLUMN(H289)+4,FALSE)),"")</f>
        <v/>
      </c>
    </row>
    <row r="290" spans="1:8" x14ac:dyDescent="0.25">
      <c r="A290" s="91" t="str">
        <f t="array" ref="A290">IFERROR(INDEX('Annex 2 Designated EHV charges'!$A$11:$A$60, MATCH(0, IF(ISBLANK('Annex 2 Designated EHV charges'!$A$11:$A$60),1, COUNTIF(A$4:$A289, 'Annex 2 Designated EHV charges'!$A$11:$A$60)),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1" t="str">
        <f>IFERROR(IF(VLOOKUP($A290,'Annex 2 Designated EHV charges'!$A:$P,COLUMN(F290)+4,FALSE)=0,"",VLOOKUP($A290,'Annex 2 Designated EHV charges'!$A:$P,COLUMN(F290)+4,FALSE)),"")</f>
        <v/>
      </c>
      <c r="G290" s="211" t="str">
        <f>IFERROR(IF(VLOOKUP($A290,'Annex 2 Designated EHV charges'!$A:$P,COLUMN(G290)+4,FALSE)=0,"",VLOOKUP($A290,'Annex 2 Designated EHV charges'!$A:$P,COLUMN(G290)+4,FALSE)),"")</f>
        <v/>
      </c>
      <c r="H290" s="211" t="str">
        <f>IFERROR(IF(VLOOKUP($A290,'Annex 2 Designated EHV charges'!$A:$P,COLUMN(H290)+4,FALSE)=0,"",VLOOKUP($A290,'Annex 2 Designated EHV charges'!$A:$P,COLUMN(H290)+4,FALSE)),"")</f>
        <v/>
      </c>
    </row>
    <row r="291" spans="1:8" x14ac:dyDescent="0.25">
      <c r="A291" s="91" t="str">
        <f t="array" ref="A291">IFERROR(INDEX('Annex 2 Designated EHV charges'!$A$11:$A$60, MATCH(0, IF(ISBLANK('Annex 2 Designated EHV charges'!$A$11:$A$60),1, COUNTIF(A$4:$A290, 'Annex 2 Designated EHV charges'!$A$11:$A$60)),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1" t="str">
        <f>IFERROR(IF(VLOOKUP($A291,'Annex 2 Designated EHV charges'!$A:$P,COLUMN(F291)+4,FALSE)=0,"",VLOOKUP($A291,'Annex 2 Designated EHV charges'!$A:$P,COLUMN(F291)+4,FALSE)),"")</f>
        <v/>
      </c>
      <c r="G291" s="211" t="str">
        <f>IFERROR(IF(VLOOKUP($A291,'Annex 2 Designated EHV charges'!$A:$P,COLUMN(G291)+4,FALSE)=0,"",VLOOKUP($A291,'Annex 2 Designated EHV charges'!$A:$P,COLUMN(G291)+4,FALSE)),"")</f>
        <v/>
      </c>
      <c r="H291" s="211" t="str">
        <f>IFERROR(IF(VLOOKUP($A291,'Annex 2 Designated EHV charges'!$A:$P,COLUMN(H291)+4,FALSE)=0,"",VLOOKUP($A291,'Annex 2 Designated EHV charges'!$A:$P,COLUMN(H291)+4,FALSE)),"")</f>
        <v/>
      </c>
    </row>
    <row r="292" spans="1:8" x14ac:dyDescent="0.25">
      <c r="A292" s="91" t="str">
        <f t="array" ref="A292">IFERROR(INDEX('Annex 2 Designated EHV charges'!$A$11:$A$60, MATCH(0, IF(ISBLANK('Annex 2 Designated EHV charges'!$A$11:$A$60),1, COUNTIF(A$4:$A291, 'Annex 2 Designated EHV charges'!$A$11:$A$60)),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1" t="str">
        <f>IFERROR(IF(VLOOKUP($A292,'Annex 2 Designated EHV charges'!$A:$P,COLUMN(F292)+4,FALSE)=0,"",VLOOKUP($A292,'Annex 2 Designated EHV charges'!$A:$P,COLUMN(F292)+4,FALSE)),"")</f>
        <v/>
      </c>
      <c r="G292" s="211" t="str">
        <f>IFERROR(IF(VLOOKUP($A292,'Annex 2 Designated EHV charges'!$A:$P,COLUMN(G292)+4,FALSE)=0,"",VLOOKUP($A292,'Annex 2 Designated EHV charges'!$A:$P,COLUMN(G292)+4,FALSE)),"")</f>
        <v/>
      </c>
      <c r="H292" s="211" t="str">
        <f>IFERROR(IF(VLOOKUP($A292,'Annex 2 Designated EHV charges'!$A:$P,COLUMN(H292)+4,FALSE)=0,"",VLOOKUP($A292,'Annex 2 Designated EHV charges'!$A:$P,COLUMN(H292)+4,FALSE)),"")</f>
        <v/>
      </c>
    </row>
    <row r="293" spans="1:8" x14ac:dyDescent="0.25">
      <c r="A293" s="91" t="str">
        <f t="array" ref="A293">IFERROR(INDEX('Annex 2 Designated EHV charges'!$A$11:$A$60, MATCH(0, IF(ISBLANK('Annex 2 Designated EHV charges'!$A$11:$A$60),1, COUNTIF(A$4:$A292, 'Annex 2 Designated EHV charges'!$A$11:$A$60)),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1" t="str">
        <f>IFERROR(IF(VLOOKUP($A293,'Annex 2 Designated EHV charges'!$A:$P,COLUMN(F293)+4,FALSE)=0,"",VLOOKUP($A293,'Annex 2 Designated EHV charges'!$A:$P,COLUMN(F293)+4,FALSE)),"")</f>
        <v/>
      </c>
      <c r="G293" s="211" t="str">
        <f>IFERROR(IF(VLOOKUP($A293,'Annex 2 Designated EHV charges'!$A:$P,COLUMN(G293)+4,FALSE)=0,"",VLOOKUP($A293,'Annex 2 Designated EHV charges'!$A:$P,COLUMN(G293)+4,FALSE)),"")</f>
        <v/>
      </c>
      <c r="H293" s="211" t="str">
        <f>IFERROR(IF(VLOOKUP($A293,'Annex 2 Designated EHV charges'!$A:$P,COLUMN(H293)+4,FALSE)=0,"",VLOOKUP($A293,'Annex 2 Designated EHV charges'!$A:$P,COLUMN(H293)+4,FALSE)),"")</f>
        <v/>
      </c>
    </row>
    <row r="294" spans="1:8" x14ac:dyDescent="0.25">
      <c r="A294" s="91" t="str">
        <f t="array" ref="A294">IFERROR(INDEX('Annex 2 Designated EHV charges'!$A$11:$A$60, MATCH(0, IF(ISBLANK('Annex 2 Designated EHV charges'!$A$11:$A$60),1, COUNTIF(A$4:$A293, 'Annex 2 Designated EHV charges'!$A$11:$A$60)),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1" t="str">
        <f>IFERROR(IF(VLOOKUP($A294,'Annex 2 Designated EHV charges'!$A:$P,COLUMN(F294)+4,FALSE)=0,"",VLOOKUP($A294,'Annex 2 Designated EHV charges'!$A:$P,COLUMN(F294)+4,FALSE)),"")</f>
        <v/>
      </c>
      <c r="G294" s="211" t="str">
        <f>IFERROR(IF(VLOOKUP($A294,'Annex 2 Designated EHV charges'!$A:$P,COLUMN(G294)+4,FALSE)=0,"",VLOOKUP($A294,'Annex 2 Designated EHV charges'!$A:$P,COLUMN(G294)+4,FALSE)),"")</f>
        <v/>
      </c>
      <c r="H294" s="211" t="str">
        <f>IFERROR(IF(VLOOKUP($A294,'Annex 2 Designated EHV charges'!$A:$P,COLUMN(H294)+4,FALSE)=0,"",VLOOKUP($A294,'Annex 2 Designated EHV charges'!$A:$P,COLUMN(H294)+4,FALSE)),"")</f>
        <v/>
      </c>
    </row>
    <row r="295" spans="1:8" x14ac:dyDescent="0.25">
      <c r="A295" s="91" t="str">
        <f t="array" ref="A295">IFERROR(INDEX('Annex 2 Designated EHV charges'!$A$11:$A$60, MATCH(0, IF(ISBLANK('Annex 2 Designated EHV charges'!$A$11:$A$60),1, COUNTIF(A$4:$A294, 'Annex 2 Designated EHV charges'!$A$11:$A$60)),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1" t="str">
        <f>IFERROR(IF(VLOOKUP($A295,'Annex 2 Designated EHV charges'!$A:$P,COLUMN(F295)+4,FALSE)=0,"",VLOOKUP($A295,'Annex 2 Designated EHV charges'!$A:$P,COLUMN(F295)+4,FALSE)),"")</f>
        <v/>
      </c>
      <c r="G295" s="211" t="str">
        <f>IFERROR(IF(VLOOKUP($A295,'Annex 2 Designated EHV charges'!$A:$P,COLUMN(G295)+4,FALSE)=0,"",VLOOKUP($A295,'Annex 2 Designated EHV charges'!$A:$P,COLUMN(G295)+4,FALSE)),"")</f>
        <v/>
      </c>
      <c r="H295" s="211" t="str">
        <f>IFERROR(IF(VLOOKUP($A295,'Annex 2 Designated EHV charges'!$A:$P,COLUMN(H295)+4,FALSE)=0,"",VLOOKUP($A295,'Annex 2 Designated EHV charges'!$A:$P,COLUMN(H295)+4,FALSE)),"")</f>
        <v/>
      </c>
    </row>
    <row r="296" spans="1:8" x14ac:dyDescent="0.25">
      <c r="A296" s="91" t="str">
        <f t="array" ref="A296">IFERROR(INDEX('Annex 2 Designated EHV charges'!$A$11:$A$60, MATCH(0, IF(ISBLANK('Annex 2 Designated EHV charges'!$A$11:$A$60),1, COUNTIF(A$4:$A295, 'Annex 2 Designated EHV charges'!$A$11:$A$60)),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1" t="str">
        <f>IFERROR(IF(VLOOKUP($A296,'Annex 2 Designated EHV charges'!$A:$P,COLUMN(F296)+4,FALSE)=0,"",VLOOKUP($A296,'Annex 2 Designated EHV charges'!$A:$P,COLUMN(F296)+4,FALSE)),"")</f>
        <v/>
      </c>
      <c r="G296" s="211" t="str">
        <f>IFERROR(IF(VLOOKUP($A296,'Annex 2 Designated EHV charges'!$A:$P,COLUMN(G296)+4,FALSE)=0,"",VLOOKUP($A296,'Annex 2 Designated EHV charges'!$A:$P,COLUMN(G296)+4,FALSE)),"")</f>
        <v/>
      </c>
      <c r="H296" s="211" t="str">
        <f>IFERROR(IF(VLOOKUP($A296,'Annex 2 Designated EHV charges'!$A:$P,COLUMN(H296)+4,FALSE)=0,"",VLOOKUP($A296,'Annex 2 Designated EHV charges'!$A:$P,COLUMN(H296)+4,FALSE)),"")</f>
        <v/>
      </c>
    </row>
    <row r="297" spans="1:8" x14ac:dyDescent="0.25">
      <c r="A297" s="91" t="str">
        <f t="array" ref="A297">IFERROR(INDEX('Annex 2 Designated EHV charges'!$A$11:$A$60, MATCH(0, IF(ISBLANK('Annex 2 Designated EHV charges'!$A$11:$A$60),1, COUNTIF(A$4:$A296, 'Annex 2 Designated EHV charges'!$A$11:$A$60)),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1" t="str">
        <f>IFERROR(IF(VLOOKUP($A297,'Annex 2 Designated EHV charges'!$A:$P,COLUMN(F297)+4,FALSE)=0,"",VLOOKUP($A297,'Annex 2 Designated EHV charges'!$A:$P,COLUMN(F297)+4,FALSE)),"")</f>
        <v/>
      </c>
      <c r="G297" s="211" t="str">
        <f>IFERROR(IF(VLOOKUP($A297,'Annex 2 Designated EHV charges'!$A:$P,COLUMN(G297)+4,FALSE)=0,"",VLOOKUP($A297,'Annex 2 Designated EHV charges'!$A:$P,COLUMN(G297)+4,FALSE)),"")</f>
        <v/>
      </c>
      <c r="H297" s="211" t="str">
        <f>IFERROR(IF(VLOOKUP($A297,'Annex 2 Designated EHV charges'!$A:$P,COLUMN(H297)+4,FALSE)=0,"",VLOOKUP($A297,'Annex 2 Designated EHV charges'!$A:$P,COLUMN(H297)+4,FALSE)),"")</f>
        <v/>
      </c>
    </row>
    <row r="298" spans="1:8" x14ac:dyDescent="0.25">
      <c r="A298" s="91" t="str">
        <f t="array" ref="A298">IFERROR(INDEX('Annex 2 Designated EHV charges'!$A$11:$A$60, MATCH(0, IF(ISBLANK('Annex 2 Designated EHV charges'!$A$11:$A$60),1, COUNTIF(A$4:$A297, 'Annex 2 Designated EHV charges'!$A$11:$A$60)),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1" t="str">
        <f>IFERROR(IF(VLOOKUP($A298,'Annex 2 Designated EHV charges'!$A:$P,COLUMN(F298)+4,FALSE)=0,"",VLOOKUP($A298,'Annex 2 Designated EHV charges'!$A:$P,COLUMN(F298)+4,FALSE)),"")</f>
        <v/>
      </c>
      <c r="G298" s="211" t="str">
        <f>IFERROR(IF(VLOOKUP($A298,'Annex 2 Designated EHV charges'!$A:$P,COLUMN(G298)+4,FALSE)=0,"",VLOOKUP($A298,'Annex 2 Designated EHV charges'!$A:$P,COLUMN(G298)+4,FALSE)),"")</f>
        <v/>
      </c>
      <c r="H298" s="211" t="str">
        <f>IFERROR(IF(VLOOKUP($A298,'Annex 2 Designated EHV charges'!$A:$P,COLUMN(H298)+4,FALSE)=0,"",VLOOKUP($A298,'Annex 2 Designated EHV charges'!$A:$P,COLUMN(H298)+4,FALSE)),"")</f>
        <v/>
      </c>
    </row>
    <row r="299" spans="1:8" x14ac:dyDescent="0.25">
      <c r="A299" s="91" t="str">
        <f t="array" ref="A299">IFERROR(INDEX('Annex 2 Designated EHV charges'!$A$11:$A$60, MATCH(0, IF(ISBLANK('Annex 2 Designated EHV charges'!$A$11:$A$60),1, COUNTIF(A$4:$A298, 'Annex 2 Designated EHV charges'!$A$11:$A$60)),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1" t="str">
        <f>IFERROR(IF(VLOOKUP($A299,'Annex 2 Designated EHV charges'!$A:$P,COLUMN(F299)+4,FALSE)=0,"",VLOOKUP($A299,'Annex 2 Designated EHV charges'!$A:$P,COLUMN(F299)+4,FALSE)),"")</f>
        <v/>
      </c>
      <c r="G299" s="211" t="str">
        <f>IFERROR(IF(VLOOKUP($A299,'Annex 2 Designated EHV charges'!$A:$P,COLUMN(G299)+4,FALSE)=0,"",VLOOKUP($A299,'Annex 2 Designated EHV charges'!$A:$P,COLUMN(G299)+4,FALSE)),"")</f>
        <v/>
      </c>
      <c r="H299" s="211" t="str">
        <f>IFERROR(IF(VLOOKUP($A299,'Annex 2 Designated EHV charges'!$A:$P,COLUMN(H299)+4,FALSE)=0,"",VLOOKUP($A299,'Annex 2 Designated EHV charges'!$A:$P,COLUMN(H299)+4,FALSE)),"")</f>
        <v/>
      </c>
    </row>
    <row r="300" spans="1:8" x14ac:dyDescent="0.25">
      <c r="A300" s="91" t="str">
        <f t="array" ref="A300">IFERROR(INDEX('Annex 2 Designated EHV charges'!$A$11:$A$60, MATCH(0, IF(ISBLANK('Annex 2 Designated EHV charges'!$A$11:$A$60),1, COUNTIF(A$4:$A299, 'Annex 2 Designated EHV charges'!$A$11:$A$60)),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1" t="str">
        <f>IFERROR(IF(VLOOKUP($A300,'Annex 2 Designated EHV charges'!$A:$P,COLUMN(F300)+4,FALSE)=0,"",VLOOKUP($A300,'Annex 2 Designated EHV charges'!$A:$P,COLUMN(F300)+4,FALSE)),"")</f>
        <v/>
      </c>
      <c r="G300" s="211" t="str">
        <f>IFERROR(IF(VLOOKUP($A300,'Annex 2 Designated EHV charges'!$A:$P,COLUMN(G300)+4,FALSE)=0,"",VLOOKUP($A300,'Annex 2 Designated EHV charges'!$A:$P,COLUMN(G300)+4,FALSE)),"")</f>
        <v/>
      </c>
      <c r="H300" s="211" t="str">
        <f>IFERROR(IF(VLOOKUP($A300,'Annex 2 Designated EHV charges'!$A:$P,COLUMN(H300)+4,FALSE)=0,"",VLOOKUP($A300,'Annex 2 Designated EHV charges'!$A:$P,COLUMN(H300)+4,FALSE)),"")</f>
        <v/>
      </c>
    </row>
    <row r="301" spans="1:8" x14ac:dyDescent="0.25">
      <c r="A301" s="91" t="str">
        <f t="array" ref="A301">IFERROR(INDEX('Annex 2 Designated EHV charges'!$A$11:$A$60, MATCH(0, IF(ISBLANK('Annex 2 Designated EHV charges'!$A$11:$A$60),1, COUNTIF(A$4:$A300, 'Annex 2 Designated EHV charges'!$A$11:$A$60)),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1" t="str">
        <f>IFERROR(IF(VLOOKUP($A301,'Annex 2 Designated EHV charges'!$A:$P,COLUMN(F301)+4,FALSE)=0,"",VLOOKUP($A301,'Annex 2 Designated EHV charges'!$A:$P,COLUMN(F301)+4,FALSE)),"")</f>
        <v/>
      </c>
      <c r="G301" s="211" t="str">
        <f>IFERROR(IF(VLOOKUP($A301,'Annex 2 Designated EHV charges'!$A:$P,COLUMN(G301)+4,FALSE)=0,"",VLOOKUP($A301,'Annex 2 Designated EHV charges'!$A:$P,COLUMN(G301)+4,FALSE)),"")</f>
        <v/>
      </c>
      <c r="H301" s="211" t="str">
        <f>IFERROR(IF(VLOOKUP($A301,'Annex 2 Designated EHV charges'!$A:$P,COLUMN(H301)+4,FALSE)=0,"",VLOOKUP($A301,'Annex 2 Designated EHV charges'!$A:$P,COLUMN(H301)+4,FALSE)),"")</f>
        <v/>
      </c>
    </row>
    <row r="302" spans="1:8" x14ac:dyDescent="0.25">
      <c r="A302" s="91" t="str">
        <f t="array" ref="A302">IFERROR(INDEX('Annex 2 Designated EHV charges'!$A$11:$A$60, MATCH(0, IF(ISBLANK('Annex 2 Designated EHV charges'!$A$11:$A$60),1, COUNTIF(A$4:$A301, 'Annex 2 Designated EHV charges'!$A$11:$A$60)),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1" t="str">
        <f>IFERROR(IF(VLOOKUP($A302,'Annex 2 Designated EHV charges'!$A:$P,COLUMN(F302)+4,FALSE)=0,"",VLOOKUP($A302,'Annex 2 Designated EHV charges'!$A:$P,COLUMN(F302)+4,FALSE)),"")</f>
        <v/>
      </c>
      <c r="G302" s="211" t="str">
        <f>IFERROR(IF(VLOOKUP($A302,'Annex 2 Designated EHV charges'!$A:$P,COLUMN(G302)+4,FALSE)=0,"",VLOOKUP($A302,'Annex 2 Designated EHV charges'!$A:$P,COLUMN(G302)+4,FALSE)),"")</f>
        <v/>
      </c>
      <c r="H302" s="211" t="str">
        <f>IFERROR(IF(VLOOKUP($A302,'Annex 2 Designated EHV charges'!$A:$P,COLUMN(H302)+4,FALSE)=0,"",VLOOKUP($A302,'Annex 2 Designated EHV charges'!$A:$P,COLUMN(H302)+4,FALSE)),"")</f>
        <v/>
      </c>
    </row>
    <row r="303" spans="1:8" x14ac:dyDescent="0.25">
      <c r="A303" s="91" t="str">
        <f t="array" ref="A303">IFERROR(INDEX('Annex 2 Designated EHV charges'!$A$11:$A$60, MATCH(0, IF(ISBLANK('Annex 2 Designated EHV charges'!$A$11:$A$60),1, COUNTIF(A$4:$A302, 'Annex 2 Designated EHV charges'!$A$11:$A$60)),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1" t="str">
        <f>IFERROR(IF(VLOOKUP($A303,'Annex 2 Designated EHV charges'!$A:$P,COLUMN(F303)+4,FALSE)=0,"",VLOOKUP($A303,'Annex 2 Designated EHV charges'!$A:$P,COLUMN(F303)+4,FALSE)),"")</f>
        <v/>
      </c>
      <c r="G303" s="211" t="str">
        <f>IFERROR(IF(VLOOKUP($A303,'Annex 2 Designated EHV charges'!$A:$P,COLUMN(G303)+4,FALSE)=0,"",VLOOKUP($A303,'Annex 2 Designated EHV charges'!$A:$P,COLUMN(G303)+4,FALSE)),"")</f>
        <v/>
      </c>
      <c r="H303" s="211" t="str">
        <f>IFERROR(IF(VLOOKUP($A303,'Annex 2 Designated EHV charges'!$A:$P,COLUMN(H303)+4,FALSE)=0,"",VLOOKUP($A303,'Annex 2 Designated EHV charges'!$A:$P,COLUMN(H303)+4,FALSE)),"")</f>
        <v/>
      </c>
    </row>
    <row r="304" spans="1:8" x14ac:dyDescent="0.25">
      <c r="A304" s="91" t="str">
        <f t="array" ref="A304">IFERROR(INDEX('Annex 2 Designated EHV charges'!$A$11:$A$60, MATCH(0, IF(ISBLANK('Annex 2 Designated EHV charges'!$A$11:$A$60),1, COUNTIF(A$4:$A303, 'Annex 2 Designated EHV charges'!$A$11:$A$60)),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1" t="str">
        <f>IFERROR(IF(VLOOKUP($A304,'Annex 2 Designated EHV charges'!$A:$P,COLUMN(F304)+4,FALSE)=0,"",VLOOKUP($A304,'Annex 2 Designated EHV charges'!$A:$P,COLUMN(F304)+4,FALSE)),"")</f>
        <v/>
      </c>
      <c r="G304" s="211" t="str">
        <f>IFERROR(IF(VLOOKUP($A304,'Annex 2 Designated EHV charges'!$A:$P,COLUMN(G304)+4,FALSE)=0,"",VLOOKUP($A304,'Annex 2 Designated EHV charges'!$A:$P,COLUMN(G304)+4,FALSE)),"")</f>
        <v/>
      </c>
      <c r="H304" s="211" t="str">
        <f>IFERROR(IF(VLOOKUP($A304,'Annex 2 Designated EHV charges'!$A:$P,COLUMN(H304)+4,FALSE)=0,"",VLOOKUP($A304,'Annex 2 Designated EHV charges'!$A:$P,COLUMN(H304)+4,FALSE)),"")</f>
        <v/>
      </c>
    </row>
    <row r="305" spans="1:8" x14ac:dyDescent="0.25">
      <c r="A305" s="91" t="str">
        <f t="array" ref="A305">IFERROR(INDEX('Annex 2 Designated EHV charges'!$A$11:$A$60, MATCH(0, IF(ISBLANK('Annex 2 Designated EHV charges'!$A$11:$A$60),1, COUNTIF(A$4:$A304, 'Annex 2 Designated EHV charges'!$A$11:$A$60)),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1" t="str">
        <f>IFERROR(IF(VLOOKUP($A305,'Annex 2 Designated EHV charges'!$A:$P,COLUMN(F305)+4,FALSE)=0,"",VLOOKUP($A305,'Annex 2 Designated EHV charges'!$A:$P,COLUMN(F305)+4,FALSE)),"")</f>
        <v/>
      </c>
      <c r="G305" s="211" t="str">
        <f>IFERROR(IF(VLOOKUP($A305,'Annex 2 Designated EHV charges'!$A:$P,COLUMN(G305)+4,FALSE)=0,"",VLOOKUP($A305,'Annex 2 Designated EHV charges'!$A:$P,COLUMN(G305)+4,FALSE)),"")</f>
        <v/>
      </c>
      <c r="H305" s="211" t="str">
        <f>IFERROR(IF(VLOOKUP($A305,'Annex 2 Designated EHV charges'!$A:$P,COLUMN(H305)+4,FALSE)=0,"",VLOOKUP($A305,'Annex 2 Designated EHV charges'!$A:$P,COLUMN(H305)+4,FALSE)),"")</f>
        <v/>
      </c>
    </row>
    <row r="306" spans="1:8" x14ac:dyDescent="0.25">
      <c r="A306" s="91" t="str">
        <f t="array" ref="A306">IFERROR(INDEX('Annex 2 Designated EHV charges'!$A$11:$A$60, MATCH(0, IF(ISBLANK('Annex 2 Designated EHV charges'!$A$11:$A$60),1, COUNTIF(A$4:$A305, 'Annex 2 Designated EHV charges'!$A$11:$A$60)),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1" t="str">
        <f>IFERROR(IF(VLOOKUP($A306,'Annex 2 Designated EHV charges'!$A:$P,COLUMN(F306)+4,FALSE)=0,"",VLOOKUP($A306,'Annex 2 Designated EHV charges'!$A:$P,COLUMN(F306)+4,FALSE)),"")</f>
        <v/>
      </c>
      <c r="G306" s="211" t="str">
        <f>IFERROR(IF(VLOOKUP($A306,'Annex 2 Designated EHV charges'!$A:$P,COLUMN(G306)+4,FALSE)=0,"",VLOOKUP($A306,'Annex 2 Designated EHV charges'!$A:$P,COLUMN(G306)+4,FALSE)),"")</f>
        <v/>
      </c>
      <c r="H306" s="211" t="str">
        <f>IFERROR(IF(VLOOKUP($A306,'Annex 2 Designated EHV charges'!$A:$P,COLUMN(H306)+4,FALSE)=0,"",VLOOKUP($A306,'Annex 2 Designated EHV charges'!$A:$P,COLUMN(H306)+4,FALSE)),"")</f>
        <v/>
      </c>
    </row>
    <row r="307" spans="1:8" x14ac:dyDescent="0.25">
      <c r="A307" s="91" t="str">
        <f t="array" ref="A307">IFERROR(INDEX('Annex 2 Designated EHV charges'!$A$11:$A$60, MATCH(0, IF(ISBLANK('Annex 2 Designated EHV charges'!$A$11:$A$60),1, COUNTIF(A$4:$A306, 'Annex 2 Designated EHV charges'!$A$11:$A$60)),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1" t="str">
        <f>IFERROR(IF(VLOOKUP($A307,'Annex 2 Designated EHV charges'!$A:$P,COLUMN(F307)+4,FALSE)=0,"",VLOOKUP($A307,'Annex 2 Designated EHV charges'!$A:$P,COLUMN(F307)+4,FALSE)),"")</f>
        <v/>
      </c>
      <c r="G307" s="211" t="str">
        <f>IFERROR(IF(VLOOKUP($A307,'Annex 2 Designated EHV charges'!$A:$P,COLUMN(G307)+4,FALSE)=0,"",VLOOKUP($A307,'Annex 2 Designated EHV charges'!$A:$P,COLUMN(G307)+4,FALSE)),"")</f>
        <v/>
      </c>
      <c r="H307" s="211" t="str">
        <f>IFERROR(IF(VLOOKUP($A307,'Annex 2 Designated EHV charges'!$A:$P,COLUMN(H307)+4,FALSE)=0,"",VLOOKUP($A307,'Annex 2 Designated EHV charges'!$A:$P,COLUMN(H307)+4,FALSE)),"")</f>
        <v/>
      </c>
    </row>
    <row r="308" spans="1:8" x14ac:dyDescent="0.25">
      <c r="A308" s="91" t="str">
        <f t="array" ref="A308">IFERROR(INDEX('Annex 2 Designated EHV charges'!$A$11:$A$60, MATCH(0, IF(ISBLANK('Annex 2 Designated EHV charges'!$A$11:$A$60),1, COUNTIF(A$4:$A307, 'Annex 2 Designated EHV charges'!$A$11:$A$60)),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1" t="str">
        <f>IFERROR(IF(VLOOKUP($A308,'Annex 2 Designated EHV charges'!$A:$P,COLUMN(F308)+4,FALSE)=0,"",VLOOKUP($A308,'Annex 2 Designated EHV charges'!$A:$P,COLUMN(F308)+4,FALSE)),"")</f>
        <v/>
      </c>
      <c r="G308" s="211" t="str">
        <f>IFERROR(IF(VLOOKUP($A308,'Annex 2 Designated EHV charges'!$A:$P,COLUMN(G308)+4,FALSE)=0,"",VLOOKUP($A308,'Annex 2 Designated EHV charges'!$A:$P,COLUMN(G308)+4,FALSE)),"")</f>
        <v/>
      </c>
      <c r="H308" s="211" t="str">
        <f>IFERROR(IF(VLOOKUP($A308,'Annex 2 Designated EHV charges'!$A:$P,COLUMN(H308)+4,FALSE)=0,"",VLOOKUP($A308,'Annex 2 Designated EHV charges'!$A:$P,COLUMN(H308)+4,FALSE)),"")</f>
        <v/>
      </c>
    </row>
    <row r="309" spans="1:8" x14ac:dyDescent="0.25">
      <c r="A309" s="91" t="str">
        <f t="array" ref="A309">IFERROR(INDEX('Annex 2 Designated EHV charges'!$A$11:$A$60, MATCH(0, IF(ISBLANK('Annex 2 Designated EHV charges'!$A$11:$A$60),1, COUNTIF(A$4:$A308, 'Annex 2 Designated EHV charges'!$A$11:$A$60)),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1" t="str">
        <f>IFERROR(IF(VLOOKUP($A309,'Annex 2 Designated EHV charges'!$A:$P,COLUMN(F309)+4,FALSE)=0,"",VLOOKUP($A309,'Annex 2 Designated EHV charges'!$A:$P,COLUMN(F309)+4,FALSE)),"")</f>
        <v/>
      </c>
      <c r="G309" s="211" t="str">
        <f>IFERROR(IF(VLOOKUP($A309,'Annex 2 Designated EHV charges'!$A:$P,COLUMN(G309)+4,FALSE)=0,"",VLOOKUP($A309,'Annex 2 Designated EHV charges'!$A:$P,COLUMN(G309)+4,FALSE)),"")</f>
        <v/>
      </c>
      <c r="H309" s="211" t="str">
        <f>IFERROR(IF(VLOOKUP($A309,'Annex 2 Designated EHV charges'!$A:$P,COLUMN(H309)+4,FALSE)=0,"",VLOOKUP($A309,'Annex 2 Designated EHV charges'!$A:$P,COLUMN(H309)+4,FALSE)),"")</f>
        <v/>
      </c>
    </row>
    <row r="310" spans="1:8" x14ac:dyDescent="0.25">
      <c r="A310" s="91" t="str">
        <f t="array" ref="A310">IFERROR(INDEX('Annex 2 Designated EHV charges'!$A$11:$A$60, MATCH(0, IF(ISBLANK('Annex 2 Designated EHV charges'!$A$11:$A$60),1, COUNTIF(A$4:$A309, 'Annex 2 Designated EHV charges'!$A$11:$A$60)),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1" t="str">
        <f>IFERROR(IF(VLOOKUP($A310,'Annex 2 Designated EHV charges'!$A:$P,COLUMN(F310)+4,FALSE)=0,"",VLOOKUP($A310,'Annex 2 Designated EHV charges'!$A:$P,COLUMN(F310)+4,FALSE)),"")</f>
        <v/>
      </c>
      <c r="G310" s="211" t="str">
        <f>IFERROR(IF(VLOOKUP($A310,'Annex 2 Designated EHV charges'!$A:$P,COLUMN(G310)+4,FALSE)=0,"",VLOOKUP($A310,'Annex 2 Designated EHV charges'!$A:$P,COLUMN(G310)+4,FALSE)),"")</f>
        <v/>
      </c>
      <c r="H310" s="211" t="str">
        <f>IFERROR(IF(VLOOKUP($A310,'Annex 2 Designated EHV charges'!$A:$P,COLUMN(H310)+4,FALSE)=0,"",VLOOKUP($A310,'Annex 2 Designated EHV charges'!$A:$P,COLUMN(H310)+4,FALSE)),"")</f>
        <v/>
      </c>
    </row>
    <row r="311" spans="1:8" x14ac:dyDescent="0.25">
      <c r="A311" s="91" t="str">
        <f t="array" ref="A311">IFERROR(INDEX('Annex 2 Designated EHV charges'!$A$11:$A$60, MATCH(0, IF(ISBLANK('Annex 2 Designated EHV charges'!$A$11:$A$60),1, COUNTIF(A$4:$A310, 'Annex 2 Designated EHV charges'!$A$11:$A$60)),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1" t="str">
        <f>IFERROR(IF(VLOOKUP($A311,'Annex 2 Designated EHV charges'!$A:$P,COLUMN(F311)+4,FALSE)=0,"",VLOOKUP($A311,'Annex 2 Designated EHV charges'!$A:$P,COLUMN(F311)+4,FALSE)),"")</f>
        <v/>
      </c>
      <c r="G311" s="211" t="str">
        <f>IFERROR(IF(VLOOKUP($A311,'Annex 2 Designated EHV charges'!$A:$P,COLUMN(G311)+4,FALSE)=0,"",VLOOKUP($A311,'Annex 2 Designated EHV charges'!$A:$P,COLUMN(G311)+4,FALSE)),"")</f>
        <v/>
      </c>
      <c r="H311" s="211" t="str">
        <f>IFERROR(IF(VLOOKUP($A311,'Annex 2 Designated EHV charges'!$A:$P,COLUMN(H311)+4,FALSE)=0,"",VLOOKUP($A311,'Annex 2 Designated EHV charges'!$A:$P,COLUMN(H311)+4,FALSE)),"")</f>
        <v/>
      </c>
    </row>
    <row r="312" spans="1:8" x14ac:dyDescent="0.25">
      <c r="A312" s="91" t="str">
        <f t="array" ref="A312">IFERROR(INDEX('Annex 2 Designated EHV charges'!$A$11:$A$60, MATCH(0, IF(ISBLANK('Annex 2 Designated EHV charges'!$A$11:$A$60),1, COUNTIF(A$4:$A311, 'Annex 2 Designated EHV charges'!$A$11:$A$60)),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1" t="str">
        <f>IFERROR(IF(VLOOKUP($A312,'Annex 2 Designated EHV charges'!$A:$P,COLUMN(F312)+4,FALSE)=0,"",VLOOKUP($A312,'Annex 2 Designated EHV charges'!$A:$P,COLUMN(F312)+4,FALSE)),"")</f>
        <v/>
      </c>
      <c r="G312" s="211" t="str">
        <f>IFERROR(IF(VLOOKUP($A312,'Annex 2 Designated EHV charges'!$A:$P,COLUMN(G312)+4,FALSE)=0,"",VLOOKUP($A312,'Annex 2 Designated EHV charges'!$A:$P,COLUMN(G312)+4,FALSE)),"")</f>
        <v/>
      </c>
      <c r="H312" s="211" t="str">
        <f>IFERROR(IF(VLOOKUP($A312,'Annex 2 Designated EHV charges'!$A:$P,COLUMN(H312)+4,FALSE)=0,"",VLOOKUP($A312,'Annex 2 Designated EHV charges'!$A:$P,COLUMN(H312)+4,FALSE)),"")</f>
        <v/>
      </c>
    </row>
    <row r="313" spans="1:8" x14ac:dyDescent="0.25">
      <c r="A313" s="91" t="str">
        <f t="array" ref="A313">IFERROR(INDEX('Annex 2 Designated EHV charges'!$A$11:$A$60, MATCH(0, IF(ISBLANK('Annex 2 Designated EHV charges'!$A$11:$A$60),1, COUNTIF(A$4:$A312, 'Annex 2 Designated EHV charges'!$A$11:$A$60)),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1" t="str">
        <f>IFERROR(IF(VLOOKUP($A313,'Annex 2 Designated EHV charges'!$A:$P,COLUMN(F313)+4,FALSE)=0,"",VLOOKUP($A313,'Annex 2 Designated EHV charges'!$A:$P,COLUMN(F313)+4,FALSE)),"")</f>
        <v/>
      </c>
      <c r="G313" s="211" t="str">
        <f>IFERROR(IF(VLOOKUP($A313,'Annex 2 Designated EHV charges'!$A:$P,COLUMN(G313)+4,FALSE)=0,"",VLOOKUP($A313,'Annex 2 Designated EHV charges'!$A:$P,COLUMN(G313)+4,FALSE)),"")</f>
        <v/>
      </c>
      <c r="H313" s="211" t="str">
        <f>IFERROR(IF(VLOOKUP($A313,'Annex 2 Designated EHV charges'!$A:$P,COLUMN(H313)+4,FALSE)=0,"",VLOOKUP($A313,'Annex 2 Designated EHV charges'!$A:$P,COLUMN(H313)+4,FALSE)),"")</f>
        <v/>
      </c>
    </row>
    <row r="314" spans="1:8" x14ac:dyDescent="0.25">
      <c r="A314" s="91" t="str">
        <f t="array" ref="A314">IFERROR(INDEX('Annex 2 Designated EHV charges'!$A$11:$A$60, MATCH(0, IF(ISBLANK('Annex 2 Designated EHV charges'!$A$11:$A$60),1, COUNTIF(A$4:$A313, 'Annex 2 Designated EHV charges'!$A$11:$A$60)),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1" t="str">
        <f>IFERROR(IF(VLOOKUP($A314,'Annex 2 Designated EHV charges'!$A:$P,COLUMN(F314)+4,FALSE)=0,"",VLOOKUP($A314,'Annex 2 Designated EHV charges'!$A:$P,COLUMN(F314)+4,FALSE)),"")</f>
        <v/>
      </c>
      <c r="G314" s="211" t="str">
        <f>IFERROR(IF(VLOOKUP($A314,'Annex 2 Designated EHV charges'!$A:$P,COLUMN(G314)+4,FALSE)=0,"",VLOOKUP($A314,'Annex 2 Designated EHV charges'!$A:$P,COLUMN(G314)+4,FALSE)),"")</f>
        <v/>
      </c>
      <c r="H314" s="211" t="str">
        <f>IFERROR(IF(VLOOKUP($A314,'Annex 2 Designated EHV charges'!$A:$P,COLUMN(H314)+4,FALSE)=0,"",VLOOKUP($A314,'Annex 2 Designated EHV charges'!$A:$P,COLUMN(H314)+4,FALSE)),"")</f>
        <v/>
      </c>
    </row>
    <row r="315" spans="1:8" x14ac:dyDescent="0.25">
      <c r="A315" s="91" t="str">
        <f t="array" ref="A315">IFERROR(INDEX('Annex 2 Designated EHV charges'!$A$11:$A$60, MATCH(0, IF(ISBLANK('Annex 2 Designated EHV charges'!$A$11:$A$60),1, COUNTIF(A$4:$A314, 'Annex 2 Designated EHV charges'!$A$11:$A$60)),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1" t="str">
        <f>IFERROR(IF(VLOOKUP($A315,'Annex 2 Designated EHV charges'!$A:$P,COLUMN(F315)+4,FALSE)=0,"",VLOOKUP($A315,'Annex 2 Designated EHV charges'!$A:$P,COLUMN(F315)+4,FALSE)),"")</f>
        <v/>
      </c>
      <c r="G315" s="211" t="str">
        <f>IFERROR(IF(VLOOKUP($A315,'Annex 2 Designated EHV charges'!$A:$P,COLUMN(G315)+4,FALSE)=0,"",VLOOKUP($A315,'Annex 2 Designated EHV charges'!$A:$P,COLUMN(G315)+4,FALSE)),"")</f>
        <v/>
      </c>
      <c r="H315" s="211" t="str">
        <f>IFERROR(IF(VLOOKUP($A315,'Annex 2 Designated EHV charges'!$A:$P,COLUMN(H315)+4,FALSE)=0,"",VLOOKUP($A315,'Annex 2 Designated EHV charges'!$A:$P,COLUMN(H315)+4,FALSE)),"")</f>
        <v/>
      </c>
    </row>
    <row r="316" spans="1:8" x14ac:dyDescent="0.25">
      <c r="A316" s="91" t="str">
        <f t="array" ref="A316">IFERROR(INDEX('Annex 2 Designated EHV charges'!$A$11:$A$60, MATCH(0, IF(ISBLANK('Annex 2 Designated EHV charges'!$A$11:$A$60),1, COUNTIF(A$4:$A315, 'Annex 2 Designated EHV charges'!$A$11:$A$60)),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1" t="str">
        <f>IFERROR(IF(VLOOKUP($A316,'Annex 2 Designated EHV charges'!$A:$P,COLUMN(F316)+4,FALSE)=0,"",VLOOKUP($A316,'Annex 2 Designated EHV charges'!$A:$P,COLUMN(F316)+4,FALSE)),"")</f>
        <v/>
      </c>
      <c r="G316" s="211" t="str">
        <f>IFERROR(IF(VLOOKUP($A316,'Annex 2 Designated EHV charges'!$A:$P,COLUMN(G316)+4,FALSE)=0,"",VLOOKUP($A316,'Annex 2 Designated EHV charges'!$A:$P,COLUMN(G316)+4,FALSE)),"")</f>
        <v/>
      </c>
      <c r="H316" s="211" t="str">
        <f>IFERROR(IF(VLOOKUP($A316,'Annex 2 Designated EHV charges'!$A:$P,COLUMN(H316)+4,FALSE)=0,"",VLOOKUP($A316,'Annex 2 Designated EHV charges'!$A:$P,COLUMN(H316)+4,FALSE)),"")</f>
        <v/>
      </c>
    </row>
    <row r="317" spans="1:8" x14ac:dyDescent="0.25">
      <c r="A317" s="91" t="str">
        <f t="array" ref="A317">IFERROR(INDEX('Annex 2 Designated EHV charges'!$A$11:$A$60, MATCH(0, IF(ISBLANK('Annex 2 Designated EHV charges'!$A$11:$A$60),1, COUNTIF(A$4:$A316, 'Annex 2 Designated EHV charges'!$A$11:$A$60)),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1" t="str">
        <f>IFERROR(IF(VLOOKUP($A317,'Annex 2 Designated EHV charges'!$A:$P,COLUMN(F317)+4,FALSE)=0,"",VLOOKUP($A317,'Annex 2 Designated EHV charges'!$A:$P,COLUMN(F317)+4,FALSE)),"")</f>
        <v/>
      </c>
      <c r="G317" s="211" t="str">
        <f>IFERROR(IF(VLOOKUP($A317,'Annex 2 Designated EHV charges'!$A:$P,COLUMN(G317)+4,FALSE)=0,"",VLOOKUP($A317,'Annex 2 Designated EHV charges'!$A:$P,COLUMN(G317)+4,FALSE)),"")</f>
        <v/>
      </c>
      <c r="H317" s="211" t="str">
        <f>IFERROR(IF(VLOOKUP($A317,'Annex 2 Designated EHV charges'!$A:$P,COLUMN(H317)+4,FALSE)=0,"",VLOOKUP($A317,'Annex 2 Designated EHV charges'!$A:$P,COLUMN(H317)+4,FALSE)),"")</f>
        <v/>
      </c>
    </row>
    <row r="318" spans="1:8" x14ac:dyDescent="0.25">
      <c r="A318" s="91" t="str">
        <f t="array" ref="A318">IFERROR(INDEX('Annex 2 Designated EHV charges'!$A$11:$A$60, MATCH(0, IF(ISBLANK('Annex 2 Designated EHV charges'!$A$11:$A$60),1, COUNTIF(A$4:$A317, 'Annex 2 Designated EHV charges'!$A$11:$A$60)),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1" t="str">
        <f>IFERROR(IF(VLOOKUP($A318,'Annex 2 Designated EHV charges'!$A:$P,COLUMN(F318)+4,FALSE)=0,"",VLOOKUP($A318,'Annex 2 Designated EHV charges'!$A:$P,COLUMN(F318)+4,FALSE)),"")</f>
        <v/>
      </c>
      <c r="G318" s="211" t="str">
        <f>IFERROR(IF(VLOOKUP($A318,'Annex 2 Designated EHV charges'!$A:$P,COLUMN(G318)+4,FALSE)=0,"",VLOOKUP($A318,'Annex 2 Designated EHV charges'!$A:$P,COLUMN(G318)+4,FALSE)),"")</f>
        <v/>
      </c>
      <c r="H318" s="211" t="str">
        <f>IFERROR(IF(VLOOKUP($A318,'Annex 2 Designated EHV charges'!$A:$P,COLUMN(H318)+4,FALSE)=0,"",VLOOKUP($A318,'Annex 2 Designated EHV charges'!$A:$P,COLUMN(H318)+4,FALSE)),"")</f>
        <v/>
      </c>
    </row>
    <row r="319" spans="1:8" x14ac:dyDescent="0.25">
      <c r="A319" s="91" t="str">
        <f t="array" ref="A319">IFERROR(INDEX('Annex 2 Designated EHV charges'!$A$11:$A$60, MATCH(0, IF(ISBLANK('Annex 2 Designated EHV charges'!$A$11:$A$60),1, COUNTIF(A$4:$A318, 'Annex 2 Designated EHV charges'!$A$11:$A$60)),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1" t="str">
        <f>IFERROR(IF(VLOOKUP($A319,'Annex 2 Designated EHV charges'!$A:$P,COLUMN(F319)+4,FALSE)=0,"",VLOOKUP($A319,'Annex 2 Designated EHV charges'!$A:$P,COLUMN(F319)+4,FALSE)),"")</f>
        <v/>
      </c>
      <c r="G319" s="211" t="str">
        <f>IFERROR(IF(VLOOKUP($A319,'Annex 2 Designated EHV charges'!$A:$P,COLUMN(G319)+4,FALSE)=0,"",VLOOKUP($A319,'Annex 2 Designated EHV charges'!$A:$P,COLUMN(G319)+4,FALSE)),"")</f>
        <v/>
      </c>
      <c r="H319" s="211" t="str">
        <f>IFERROR(IF(VLOOKUP($A319,'Annex 2 Designated EHV charges'!$A:$P,COLUMN(H319)+4,FALSE)=0,"",VLOOKUP($A319,'Annex 2 Designated EHV charges'!$A:$P,COLUMN(H319)+4,FALSE)),"")</f>
        <v/>
      </c>
    </row>
    <row r="320" spans="1:8" x14ac:dyDescent="0.25">
      <c r="A320" s="91" t="str">
        <f t="array" ref="A320">IFERROR(INDEX('Annex 2 Designated EHV charges'!$A$11:$A$60, MATCH(0, IF(ISBLANK('Annex 2 Designated EHV charges'!$A$11:$A$60),1, COUNTIF(A$4:$A319, 'Annex 2 Designated EHV charges'!$A$11:$A$60)),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1" t="str">
        <f>IFERROR(IF(VLOOKUP($A320,'Annex 2 Designated EHV charges'!$A:$P,COLUMN(F320)+4,FALSE)=0,"",VLOOKUP($A320,'Annex 2 Designated EHV charges'!$A:$P,COLUMN(F320)+4,FALSE)),"")</f>
        <v/>
      </c>
      <c r="G320" s="211" t="str">
        <f>IFERROR(IF(VLOOKUP($A320,'Annex 2 Designated EHV charges'!$A:$P,COLUMN(G320)+4,FALSE)=0,"",VLOOKUP($A320,'Annex 2 Designated EHV charges'!$A:$P,COLUMN(G320)+4,FALSE)),"")</f>
        <v/>
      </c>
      <c r="H320" s="211" t="str">
        <f>IFERROR(IF(VLOOKUP($A320,'Annex 2 Designated EHV charges'!$A:$P,COLUMN(H320)+4,FALSE)=0,"",VLOOKUP($A320,'Annex 2 Designated EHV charges'!$A:$P,COLUMN(H320)+4,FALSE)),"")</f>
        <v/>
      </c>
    </row>
    <row r="321" spans="1:8" x14ac:dyDescent="0.25">
      <c r="A321" s="91" t="str">
        <f t="array" ref="A321">IFERROR(INDEX('Annex 2 Designated EHV charges'!$A$11:$A$60, MATCH(0, IF(ISBLANK('Annex 2 Designated EHV charges'!$A$11:$A$60),1, COUNTIF(A$4:$A320, 'Annex 2 Designated EHV charges'!$A$11:$A$60)),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1" t="str">
        <f>IFERROR(IF(VLOOKUP($A321,'Annex 2 Designated EHV charges'!$A:$P,COLUMN(F321)+4,FALSE)=0,"",VLOOKUP($A321,'Annex 2 Designated EHV charges'!$A:$P,COLUMN(F321)+4,FALSE)),"")</f>
        <v/>
      </c>
      <c r="G321" s="211" t="str">
        <f>IFERROR(IF(VLOOKUP($A321,'Annex 2 Designated EHV charges'!$A:$P,COLUMN(G321)+4,FALSE)=0,"",VLOOKUP($A321,'Annex 2 Designated EHV charges'!$A:$P,COLUMN(G321)+4,FALSE)),"")</f>
        <v/>
      </c>
      <c r="H321" s="211" t="str">
        <f>IFERROR(IF(VLOOKUP($A321,'Annex 2 Designated EHV charges'!$A:$P,COLUMN(H321)+4,FALSE)=0,"",VLOOKUP($A321,'Annex 2 Designated EHV charges'!$A:$P,COLUMN(H321)+4,FALSE)),"")</f>
        <v/>
      </c>
    </row>
    <row r="322" spans="1:8" x14ac:dyDescent="0.25">
      <c r="A322" s="91" t="str">
        <f t="array" ref="A322">IFERROR(INDEX('Annex 2 Designated EHV charges'!$A$11:$A$60, MATCH(0, IF(ISBLANK('Annex 2 Designated EHV charges'!$A$11:$A$60),1, COUNTIF(A$4:$A321, 'Annex 2 Designated EHV charges'!$A$11:$A$60)),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1" t="str">
        <f>IFERROR(IF(VLOOKUP($A322,'Annex 2 Designated EHV charges'!$A:$P,COLUMN(F322)+4,FALSE)=0,"",VLOOKUP($A322,'Annex 2 Designated EHV charges'!$A:$P,COLUMN(F322)+4,FALSE)),"")</f>
        <v/>
      </c>
      <c r="G322" s="211" t="str">
        <f>IFERROR(IF(VLOOKUP($A322,'Annex 2 Designated EHV charges'!$A:$P,COLUMN(G322)+4,FALSE)=0,"",VLOOKUP($A322,'Annex 2 Designated EHV charges'!$A:$P,COLUMN(G322)+4,FALSE)),"")</f>
        <v/>
      </c>
      <c r="H322" s="211" t="str">
        <f>IFERROR(IF(VLOOKUP($A322,'Annex 2 Designated EHV charges'!$A:$P,COLUMN(H322)+4,FALSE)=0,"",VLOOKUP($A322,'Annex 2 Designated EHV charges'!$A:$P,COLUMN(H322)+4,FALSE)),"")</f>
        <v/>
      </c>
    </row>
    <row r="323" spans="1:8" x14ac:dyDescent="0.25">
      <c r="A323" s="91" t="str">
        <f t="array" ref="A323">IFERROR(INDEX('Annex 2 Designated EHV charges'!$A$11:$A$60, MATCH(0, IF(ISBLANK('Annex 2 Designated EHV charges'!$A$11:$A$60),1, COUNTIF(A$4:$A322, 'Annex 2 Designated EHV charges'!$A$11:$A$60)),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1" t="str">
        <f>IFERROR(IF(VLOOKUP($A323,'Annex 2 Designated EHV charges'!$A:$P,COLUMN(F323)+4,FALSE)=0,"",VLOOKUP($A323,'Annex 2 Designated EHV charges'!$A:$P,COLUMN(F323)+4,FALSE)),"")</f>
        <v/>
      </c>
      <c r="G323" s="211" t="str">
        <f>IFERROR(IF(VLOOKUP($A323,'Annex 2 Designated EHV charges'!$A:$P,COLUMN(G323)+4,FALSE)=0,"",VLOOKUP($A323,'Annex 2 Designated EHV charges'!$A:$P,COLUMN(G323)+4,FALSE)),"")</f>
        <v/>
      </c>
      <c r="H323" s="211" t="str">
        <f>IFERROR(IF(VLOOKUP($A323,'Annex 2 Designated EHV charges'!$A:$P,COLUMN(H323)+4,FALSE)=0,"",VLOOKUP($A323,'Annex 2 Designated EHV charges'!$A:$P,COLUMN(H323)+4,FALSE)),"")</f>
        <v/>
      </c>
    </row>
    <row r="324" spans="1:8" x14ac:dyDescent="0.25">
      <c r="A324" s="91" t="str">
        <f t="array" ref="A324">IFERROR(INDEX('Annex 2 Designated EHV charges'!$A$11:$A$60, MATCH(0, IF(ISBLANK('Annex 2 Designated EHV charges'!$A$11:$A$60),1, COUNTIF(A$4:$A323, 'Annex 2 Designated EHV charges'!$A$11:$A$60)),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1" t="str">
        <f>IFERROR(IF(VLOOKUP($A324,'Annex 2 Designated EHV charges'!$A:$P,COLUMN(F324)+4,FALSE)=0,"",VLOOKUP($A324,'Annex 2 Designated EHV charges'!$A:$P,COLUMN(F324)+4,FALSE)),"")</f>
        <v/>
      </c>
      <c r="G324" s="211" t="str">
        <f>IFERROR(IF(VLOOKUP($A324,'Annex 2 Designated EHV charges'!$A:$P,COLUMN(G324)+4,FALSE)=0,"",VLOOKUP($A324,'Annex 2 Designated EHV charges'!$A:$P,COLUMN(G324)+4,FALSE)),"")</f>
        <v/>
      </c>
      <c r="H324" s="211" t="str">
        <f>IFERROR(IF(VLOOKUP($A324,'Annex 2 Designated EHV charges'!$A:$P,COLUMN(H324)+4,FALSE)=0,"",VLOOKUP($A324,'Annex 2 Designated EHV charges'!$A:$P,COLUMN(H324)+4,FALSE)),"")</f>
        <v/>
      </c>
    </row>
    <row r="325" spans="1:8" x14ac:dyDescent="0.25">
      <c r="A325" s="91" t="str">
        <f t="array" ref="A325">IFERROR(INDEX('Annex 2 Designated EHV charges'!$A$11:$A$60, MATCH(0, IF(ISBLANK('Annex 2 Designated EHV charges'!$A$11:$A$60),1, COUNTIF(A$4:$A324, 'Annex 2 Designated EHV charges'!$A$11:$A$60)),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1" t="str">
        <f>IFERROR(IF(VLOOKUP($A325,'Annex 2 Designated EHV charges'!$A:$P,COLUMN(F325)+4,FALSE)=0,"",VLOOKUP($A325,'Annex 2 Designated EHV charges'!$A:$P,COLUMN(F325)+4,FALSE)),"")</f>
        <v/>
      </c>
      <c r="G325" s="211" t="str">
        <f>IFERROR(IF(VLOOKUP($A325,'Annex 2 Designated EHV charges'!$A:$P,COLUMN(G325)+4,FALSE)=0,"",VLOOKUP($A325,'Annex 2 Designated EHV charges'!$A:$P,COLUMN(G325)+4,FALSE)),"")</f>
        <v/>
      </c>
      <c r="H325" s="211" t="str">
        <f>IFERROR(IF(VLOOKUP($A325,'Annex 2 Designated EHV charges'!$A:$P,COLUMN(H325)+4,FALSE)=0,"",VLOOKUP($A325,'Annex 2 Designated EHV charges'!$A:$P,COLUMN(H325)+4,FALSE)),"")</f>
        <v/>
      </c>
    </row>
    <row r="326" spans="1:8" x14ac:dyDescent="0.25">
      <c r="A326" s="91" t="str">
        <f t="array" ref="A326">IFERROR(INDEX('Annex 2 Designated EHV charges'!$A$11:$A$60, MATCH(0, IF(ISBLANK('Annex 2 Designated EHV charges'!$A$11:$A$60),1, COUNTIF(A$4:$A325, 'Annex 2 Designated EHV charges'!$A$11:$A$60)),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1" t="str">
        <f>IFERROR(IF(VLOOKUP($A326,'Annex 2 Designated EHV charges'!$A:$P,COLUMN(F326)+4,FALSE)=0,"",VLOOKUP($A326,'Annex 2 Designated EHV charges'!$A:$P,COLUMN(F326)+4,FALSE)),"")</f>
        <v/>
      </c>
      <c r="G326" s="211" t="str">
        <f>IFERROR(IF(VLOOKUP($A326,'Annex 2 Designated EHV charges'!$A:$P,COLUMN(G326)+4,FALSE)=0,"",VLOOKUP($A326,'Annex 2 Designated EHV charges'!$A:$P,COLUMN(G326)+4,FALSE)),"")</f>
        <v/>
      </c>
      <c r="H326" s="211" t="str">
        <f>IFERROR(IF(VLOOKUP($A326,'Annex 2 Designated EHV charges'!$A:$P,COLUMN(H326)+4,FALSE)=0,"",VLOOKUP($A326,'Annex 2 Designated EHV charges'!$A:$P,COLUMN(H326)+4,FALSE)),"")</f>
        <v/>
      </c>
    </row>
    <row r="327" spans="1:8" x14ac:dyDescent="0.25">
      <c r="A327" s="91" t="str">
        <f t="array" ref="A327">IFERROR(INDEX('Annex 2 Designated EHV charges'!$A$11:$A$60, MATCH(0, IF(ISBLANK('Annex 2 Designated EHV charges'!$A$11:$A$60),1, COUNTIF(A$4:$A326, 'Annex 2 Designated EHV charges'!$A$11:$A$60)),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1" t="str">
        <f>IFERROR(IF(VLOOKUP($A327,'Annex 2 Designated EHV charges'!$A:$P,COLUMN(F327)+4,FALSE)=0,"",VLOOKUP($A327,'Annex 2 Designated EHV charges'!$A:$P,COLUMN(F327)+4,FALSE)),"")</f>
        <v/>
      </c>
      <c r="G327" s="211" t="str">
        <f>IFERROR(IF(VLOOKUP($A327,'Annex 2 Designated EHV charges'!$A:$P,COLUMN(G327)+4,FALSE)=0,"",VLOOKUP($A327,'Annex 2 Designated EHV charges'!$A:$P,COLUMN(G327)+4,FALSE)),"")</f>
        <v/>
      </c>
      <c r="H327" s="211" t="str">
        <f>IFERROR(IF(VLOOKUP($A327,'Annex 2 Designated EHV charges'!$A:$P,COLUMN(H327)+4,FALSE)=0,"",VLOOKUP($A327,'Annex 2 Designated EHV charges'!$A:$P,COLUMN(H327)+4,FALSE)),"")</f>
        <v/>
      </c>
    </row>
    <row r="328" spans="1:8" x14ac:dyDescent="0.25">
      <c r="A328" s="91" t="str">
        <f t="array" ref="A328">IFERROR(INDEX('Annex 2 Designated EHV charges'!$A$11:$A$60, MATCH(0, IF(ISBLANK('Annex 2 Designated EHV charges'!$A$11:$A$60),1, COUNTIF(A$4:$A327, 'Annex 2 Designated EHV charges'!$A$11:$A$60)),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1" t="str">
        <f>IFERROR(IF(VLOOKUP($A328,'Annex 2 Designated EHV charges'!$A:$P,COLUMN(F328)+4,FALSE)=0,"",VLOOKUP($A328,'Annex 2 Designated EHV charges'!$A:$P,COLUMN(F328)+4,FALSE)),"")</f>
        <v/>
      </c>
      <c r="G328" s="211" t="str">
        <f>IFERROR(IF(VLOOKUP($A328,'Annex 2 Designated EHV charges'!$A:$P,COLUMN(G328)+4,FALSE)=0,"",VLOOKUP($A328,'Annex 2 Designated EHV charges'!$A:$P,COLUMN(G328)+4,FALSE)),"")</f>
        <v/>
      </c>
      <c r="H328" s="211" t="str">
        <f>IFERROR(IF(VLOOKUP($A328,'Annex 2 Designated EHV charges'!$A:$P,COLUMN(H328)+4,FALSE)=0,"",VLOOKUP($A328,'Annex 2 Designated EHV charges'!$A:$P,COLUMN(H328)+4,FALSE)),"")</f>
        <v/>
      </c>
    </row>
    <row r="329" spans="1:8" x14ac:dyDescent="0.25">
      <c r="A329" s="91" t="s">
        <v>742</v>
      </c>
      <c r="B329" s="91" t="s">
        <v>742</v>
      </c>
      <c r="C329" s="92" t="s">
        <v>742</v>
      </c>
      <c r="D329" s="91" t="s">
        <v>743</v>
      </c>
      <c r="E329" s="94" t="str">
        <f>IFERROR(IF(VLOOKUP($A329,'Annex 2 Designated EHV charges'!$A:$P,COLUMN(E329)+4,FALSE)=0,"",VLOOKUP($A329,'Annex 2 Designated EHV charges'!$A:$P,COLUMN(E329)+4,FALSE)),"")</f>
        <v/>
      </c>
      <c r="F329" s="211" t="str">
        <f>IFERROR(IF(VLOOKUP($A329,'Annex 2 Designated EHV charges'!$A:$P,COLUMN(F329)+4,FALSE)=0,"",VLOOKUP($A329,'Annex 2 Designated EHV charges'!$A:$P,COLUMN(F329)+4,FALSE)),"")</f>
        <v/>
      </c>
      <c r="G329" s="211" t="str">
        <f>IFERROR(IF(VLOOKUP($A329,'Annex 2 Designated EHV charges'!$A:$P,COLUMN(G329)+4,FALSE)=0,"",VLOOKUP($A329,'Annex 2 Designated EHV charges'!$A:$P,COLUMN(G329)+4,FALSE)),"")</f>
        <v/>
      </c>
      <c r="H329" s="211" t="str">
        <f>IFERROR(IF(VLOOKUP($A329,'Annex 2 Designated EHV charges'!$A:$P,COLUMN(H329)+4,FALSE)=0,"",VLOOKUP($A329,'Annex 2 Designated EHV charges'!$A:$P,COLUMN(H329)+4,FALSE)),"")</f>
        <v/>
      </c>
    </row>
    <row r="330" spans="1:8" x14ac:dyDescent="0.25">
      <c r="A330" s="91" t="s">
        <v>722</v>
      </c>
      <c r="B330" s="91" t="s">
        <v>722</v>
      </c>
      <c r="C330" s="92" t="s">
        <v>722</v>
      </c>
      <c r="D330" s="91" t="s">
        <v>723</v>
      </c>
      <c r="E330" s="94" t="str">
        <f>IFERROR(IF(VLOOKUP($A330,'Annex 2 Designated EHV charges'!$A:$P,COLUMN(E330)+4,FALSE)=0,"",VLOOKUP($A330,'Annex 2 Designated EHV charges'!$A:$P,COLUMN(E330)+4,FALSE)),"")</f>
        <v/>
      </c>
      <c r="F330" s="211" t="str">
        <f>IFERROR(IF(VLOOKUP($A330,'Annex 2 Designated EHV charges'!$A:$P,COLUMN(F330)+4,FALSE)=0,"",VLOOKUP($A330,'Annex 2 Designated EHV charges'!$A:$P,COLUMN(F330)+4,FALSE)),"")</f>
        <v/>
      </c>
      <c r="G330" s="211" t="str">
        <f>IFERROR(IF(VLOOKUP($A330,'Annex 2 Designated EHV charges'!$A:$P,COLUMN(G330)+4,FALSE)=0,"",VLOOKUP($A330,'Annex 2 Designated EHV charges'!$A:$P,COLUMN(G330)+4,FALSE)),"")</f>
        <v/>
      </c>
      <c r="H330" s="211" t="str">
        <f>IFERROR(IF(VLOOKUP($A330,'Annex 2 Designated EHV charges'!$A:$P,COLUMN(H330)+4,FALSE)=0,"",VLOOKUP($A330,'Annex 2 Designated EHV charges'!$A:$P,COLUMN(H330)+4,FALSE)),"")</f>
        <v/>
      </c>
    </row>
    <row r="331" spans="1:8" x14ac:dyDescent="0.25">
      <c r="A331" s="91" t="s">
        <v>724</v>
      </c>
      <c r="B331" s="91" t="s">
        <v>724</v>
      </c>
      <c r="C331" s="92" t="s">
        <v>724</v>
      </c>
      <c r="D331" s="91" t="s">
        <v>725</v>
      </c>
      <c r="E331" s="94" t="str">
        <f>IFERROR(IF(VLOOKUP($A331,'Annex 2 Designated EHV charges'!$A:$P,COLUMN(E331)+4,FALSE)=0,"",VLOOKUP($A331,'Annex 2 Designated EHV charges'!$A:$P,COLUMN(E331)+4,FALSE)),"")</f>
        <v/>
      </c>
      <c r="F331" s="211" t="str">
        <f>IFERROR(IF(VLOOKUP($A331,'Annex 2 Designated EHV charges'!$A:$P,COLUMN(F331)+4,FALSE)=0,"",VLOOKUP($A331,'Annex 2 Designated EHV charges'!$A:$P,COLUMN(F331)+4,FALSE)),"")</f>
        <v/>
      </c>
      <c r="G331" s="211" t="str">
        <f>IFERROR(IF(VLOOKUP($A331,'Annex 2 Designated EHV charges'!$A:$P,COLUMN(G331)+4,FALSE)=0,"",VLOOKUP($A331,'Annex 2 Designated EHV charges'!$A:$P,COLUMN(G331)+4,FALSE)),"")</f>
        <v/>
      </c>
      <c r="H331" s="211" t="str">
        <f>IFERROR(IF(VLOOKUP($A331,'Annex 2 Designated EHV charges'!$A:$P,COLUMN(H331)+4,FALSE)=0,"",VLOOKUP($A331,'Annex 2 Designated EHV charges'!$A:$P,COLUMN(H331)+4,FALSE)),"")</f>
        <v/>
      </c>
    </row>
    <row r="332" spans="1:8" x14ac:dyDescent="0.25">
      <c r="A332" s="91" t="s">
        <v>726</v>
      </c>
      <c r="B332" s="91" t="s">
        <v>726</v>
      </c>
      <c r="C332" s="92" t="s">
        <v>726</v>
      </c>
      <c r="D332" s="91" t="s">
        <v>727</v>
      </c>
      <c r="E332" s="94" t="str">
        <f>IFERROR(IF(VLOOKUP($A332,'Annex 2 Designated EHV charges'!$A:$P,COLUMN(E332)+4,FALSE)=0,"",VLOOKUP($A332,'Annex 2 Designated EHV charges'!$A:$P,COLUMN(E332)+4,FALSE)),"")</f>
        <v/>
      </c>
      <c r="F332" s="211" t="str">
        <f>IFERROR(IF(VLOOKUP($A332,'Annex 2 Designated EHV charges'!$A:$P,COLUMN(F332)+4,FALSE)=0,"",VLOOKUP($A332,'Annex 2 Designated EHV charges'!$A:$P,COLUMN(F332)+4,FALSE)),"")</f>
        <v/>
      </c>
      <c r="G332" s="211" t="str">
        <f>IFERROR(IF(VLOOKUP($A332,'Annex 2 Designated EHV charges'!$A:$P,COLUMN(G332)+4,FALSE)=0,"",VLOOKUP($A332,'Annex 2 Designated EHV charges'!$A:$P,COLUMN(G332)+4,FALSE)),"")</f>
        <v/>
      </c>
      <c r="H332" s="211" t="str">
        <f>IFERROR(IF(VLOOKUP($A332,'Annex 2 Designated EHV charges'!$A:$P,COLUMN(H332)+4,FALSE)=0,"",VLOOKUP($A332,'Annex 2 Designated EHV charges'!$A:$P,COLUMN(H332)+4,FALSE)),"")</f>
        <v/>
      </c>
    </row>
    <row r="333" spans="1:8" x14ac:dyDescent="0.25">
      <c r="A333" s="91" t="s">
        <v>728</v>
      </c>
      <c r="B333" s="91" t="s">
        <v>728</v>
      </c>
      <c r="C333" s="92" t="s">
        <v>728</v>
      </c>
      <c r="D333" s="91" t="s">
        <v>729</v>
      </c>
      <c r="E333" s="94" t="str">
        <f>IFERROR(IF(VLOOKUP($A333,'Annex 2 Designated EHV charges'!$A:$P,COLUMN(E333)+4,FALSE)=0,"",VLOOKUP($A333,'Annex 2 Designated EHV charges'!$A:$P,COLUMN(E333)+4,FALSE)),"")</f>
        <v/>
      </c>
      <c r="F333" s="211" t="str">
        <f>IFERROR(IF(VLOOKUP($A333,'Annex 2 Designated EHV charges'!$A:$P,COLUMN(F333)+4,FALSE)=0,"",VLOOKUP($A333,'Annex 2 Designated EHV charges'!$A:$P,COLUMN(F333)+4,FALSE)),"")</f>
        <v/>
      </c>
      <c r="G333" s="211" t="str">
        <f>IFERROR(IF(VLOOKUP($A333,'Annex 2 Designated EHV charges'!$A:$P,COLUMN(G333)+4,FALSE)=0,"",VLOOKUP($A333,'Annex 2 Designated EHV charges'!$A:$P,COLUMN(G333)+4,FALSE)),"")</f>
        <v/>
      </c>
      <c r="H333" s="211" t="str">
        <f>IFERROR(IF(VLOOKUP($A333,'Annex 2 Designated EHV charges'!$A:$P,COLUMN(H333)+4,FALSE)=0,"",VLOOKUP($A333,'Annex 2 Designated EHV charges'!$A:$P,COLUMN(H333)+4,FALSE)),"")</f>
        <v/>
      </c>
    </row>
    <row r="334" spans="1:8" x14ac:dyDescent="0.25">
      <c r="A334" s="91" t="s">
        <v>730</v>
      </c>
      <c r="B334" s="91" t="s">
        <v>730</v>
      </c>
      <c r="C334" s="92" t="s">
        <v>730</v>
      </c>
      <c r="D334" s="91" t="s">
        <v>731</v>
      </c>
      <c r="E334" s="94" t="str">
        <f>IFERROR(IF(VLOOKUP($A334,'Annex 2 Designated EHV charges'!$A:$P,COLUMN(E334)+4,FALSE)=0,"",VLOOKUP($A334,'Annex 2 Designated EHV charges'!$A:$P,COLUMN(E334)+4,FALSE)),"")</f>
        <v/>
      </c>
      <c r="F334" s="211" t="str">
        <f>IFERROR(IF(VLOOKUP($A334,'Annex 2 Designated EHV charges'!$A:$P,COLUMN(F334)+4,FALSE)=0,"",VLOOKUP($A334,'Annex 2 Designated EHV charges'!$A:$P,COLUMN(F334)+4,FALSE)),"")</f>
        <v/>
      </c>
      <c r="G334" s="211" t="str">
        <f>IFERROR(IF(VLOOKUP($A334,'Annex 2 Designated EHV charges'!$A:$P,COLUMN(G334)+4,FALSE)=0,"",VLOOKUP($A334,'Annex 2 Designated EHV charges'!$A:$P,COLUMN(G334)+4,FALSE)),"")</f>
        <v/>
      </c>
      <c r="H334" s="211" t="str">
        <f>IFERROR(IF(VLOOKUP($A334,'Annex 2 Designated EHV charges'!$A:$P,COLUMN(H334)+4,FALSE)=0,"",VLOOKUP($A334,'Annex 2 Designated EHV charges'!$A:$P,COLUMN(H334)+4,FALSE)),"")</f>
        <v/>
      </c>
    </row>
    <row r="335" spans="1:8" x14ac:dyDescent="0.25">
      <c r="A335" s="91" t="s">
        <v>732</v>
      </c>
      <c r="B335" s="91" t="s">
        <v>732</v>
      </c>
      <c r="C335" s="92" t="s">
        <v>732</v>
      </c>
      <c r="D335" s="91" t="s">
        <v>733</v>
      </c>
      <c r="E335" s="94" t="str">
        <f>IFERROR(IF(VLOOKUP($A335,'Annex 2 Designated EHV charges'!$A:$P,COLUMN(E335)+4,FALSE)=0,"",VLOOKUP($A335,'Annex 2 Designated EHV charges'!$A:$P,COLUMN(E335)+4,FALSE)),"")</f>
        <v/>
      </c>
      <c r="F335" s="211" t="str">
        <f>IFERROR(IF(VLOOKUP($A335,'Annex 2 Designated EHV charges'!$A:$P,COLUMN(F335)+4,FALSE)=0,"",VLOOKUP($A335,'Annex 2 Designated EHV charges'!$A:$P,COLUMN(F335)+4,FALSE)),"")</f>
        <v/>
      </c>
      <c r="G335" s="211" t="str">
        <f>IFERROR(IF(VLOOKUP($A335,'Annex 2 Designated EHV charges'!$A:$P,COLUMN(G335)+4,FALSE)=0,"",VLOOKUP($A335,'Annex 2 Designated EHV charges'!$A:$P,COLUMN(G335)+4,FALSE)),"")</f>
        <v/>
      </c>
      <c r="H335" s="211" t="str">
        <f>IFERROR(IF(VLOOKUP($A335,'Annex 2 Designated EHV charges'!$A:$P,COLUMN(H335)+4,FALSE)=0,"",VLOOKUP($A335,'Annex 2 Designated EHV charges'!$A:$P,COLUMN(H335)+4,FALSE)),"")</f>
        <v/>
      </c>
    </row>
    <row r="336" spans="1:8" x14ac:dyDescent="0.25">
      <c r="A336" s="91" t="s">
        <v>734</v>
      </c>
      <c r="B336" s="91" t="s">
        <v>734</v>
      </c>
      <c r="C336" s="92" t="s">
        <v>734</v>
      </c>
      <c r="D336" s="91" t="s">
        <v>735</v>
      </c>
      <c r="E336" s="94" t="str">
        <f>IFERROR(IF(VLOOKUP($A336,'Annex 2 Designated EHV charges'!$A:$P,COLUMN(E336)+4,FALSE)=0,"",VLOOKUP($A336,'Annex 2 Designated EHV charges'!$A:$P,COLUMN(E336)+4,FALSE)),"")</f>
        <v/>
      </c>
      <c r="F336" s="211" t="str">
        <f>IFERROR(IF(VLOOKUP($A336,'Annex 2 Designated EHV charges'!$A:$P,COLUMN(F336)+4,FALSE)=0,"",VLOOKUP($A336,'Annex 2 Designated EHV charges'!$A:$P,COLUMN(F336)+4,FALSE)),"")</f>
        <v/>
      </c>
      <c r="G336" s="211" t="str">
        <f>IFERROR(IF(VLOOKUP($A336,'Annex 2 Designated EHV charges'!$A:$P,COLUMN(G336)+4,FALSE)=0,"",VLOOKUP($A336,'Annex 2 Designated EHV charges'!$A:$P,COLUMN(G336)+4,FALSE)),"")</f>
        <v/>
      </c>
      <c r="H336" s="211" t="str">
        <f>IFERROR(IF(VLOOKUP($A336,'Annex 2 Designated EHV charges'!$A:$P,COLUMN(H336)+4,FALSE)=0,"",VLOOKUP($A336,'Annex 2 Designated EHV charges'!$A:$P,COLUMN(H336)+4,FALSE)),"")</f>
        <v/>
      </c>
    </row>
    <row r="337" spans="1:8" x14ac:dyDescent="0.25">
      <c r="A337" s="91" t="s">
        <v>736</v>
      </c>
      <c r="B337" s="91" t="s">
        <v>736</v>
      </c>
      <c r="C337" s="92" t="s">
        <v>736</v>
      </c>
      <c r="D337" s="91" t="s">
        <v>737</v>
      </c>
      <c r="E337" s="94" t="str">
        <f>IFERROR(IF(VLOOKUP($A337,'Annex 2 Designated EHV charges'!$A:$P,COLUMN(E337)+4,FALSE)=0,"",VLOOKUP($A337,'Annex 2 Designated EHV charges'!$A:$P,COLUMN(E337)+4,FALSE)),"")</f>
        <v/>
      </c>
      <c r="F337" s="211" t="str">
        <f>IFERROR(IF(VLOOKUP($A337,'Annex 2 Designated EHV charges'!$A:$P,COLUMN(F337)+4,FALSE)=0,"",VLOOKUP($A337,'Annex 2 Designated EHV charges'!$A:$P,COLUMN(F337)+4,FALSE)),"")</f>
        <v/>
      </c>
      <c r="G337" s="211" t="str">
        <f>IFERROR(IF(VLOOKUP($A337,'Annex 2 Designated EHV charges'!$A:$P,COLUMN(G337)+4,FALSE)=0,"",VLOOKUP($A337,'Annex 2 Designated EHV charges'!$A:$P,COLUMN(G337)+4,FALSE)),"")</f>
        <v/>
      </c>
      <c r="H337" s="211" t="str">
        <f>IFERROR(IF(VLOOKUP($A337,'Annex 2 Designated EHV charges'!$A:$P,COLUMN(H337)+4,FALSE)=0,"",VLOOKUP($A337,'Annex 2 Designated EHV charges'!$A:$P,COLUMN(H337)+4,FALSE)),"")</f>
        <v/>
      </c>
    </row>
    <row r="338" spans="1:8" x14ac:dyDescent="0.25">
      <c r="A338" s="91" t="s">
        <v>738</v>
      </c>
      <c r="B338" s="91" t="s">
        <v>738</v>
      </c>
      <c r="C338" s="92" t="s">
        <v>738</v>
      </c>
      <c r="D338" s="91" t="s">
        <v>739</v>
      </c>
      <c r="E338" s="94" t="str">
        <f>IFERROR(IF(VLOOKUP($A338,'Annex 2 Designated EHV charges'!$A:$P,COLUMN(E338)+4,FALSE)=0,"",VLOOKUP($A338,'Annex 2 Designated EHV charges'!$A:$P,COLUMN(E338)+4,FALSE)),"")</f>
        <v/>
      </c>
      <c r="F338" s="211" t="str">
        <f>IFERROR(IF(VLOOKUP($A338,'Annex 2 Designated EHV charges'!$A:$P,COLUMN(F338)+4,FALSE)=0,"",VLOOKUP($A338,'Annex 2 Designated EHV charges'!$A:$P,COLUMN(F338)+4,FALSE)),"")</f>
        <v/>
      </c>
      <c r="G338" s="211" t="str">
        <f>IFERROR(IF(VLOOKUP($A338,'Annex 2 Designated EHV charges'!$A:$P,COLUMN(G338)+4,FALSE)=0,"",VLOOKUP($A338,'Annex 2 Designated EHV charges'!$A:$P,COLUMN(G338)+4,FALSE)),"")</f>
        <v/>
      </c>
      <c r="H338" s="211" t="str">
        <f>IFERROR(IF(VLOOKUP($A338,'Annex 2 Designated EHV charges'!$A:$P,COLUMN(H338)+4,FALSE)=0,"",VLOOKUP($A338,'Annex 2 Designated EHV charges'!$A:$P,COLUMN(H338)+4,FALSE)),"")</f>
        <v/>
      </c>
    </row>
    <row r="339" spans="1:8" x14ac:dyDescent="0.25">
      <c r="A339" s="91" t="s">
        <v>740</v>
      </c>
      <c r="B339" s="91" t="s">
        <v>740</v>
      </c>
      <c r="C339" s="92" t="s">
        <v>740</v>
      </c>
      <c r="D339" s="91" t="s">
        <v>741</v>
      </c>
      <c r="E339" s="94" t="str">
        <f>IFERROR(IF(VLOOKUP($A339,'Annex 2 Designated EHV charges'!$A:$P,COLUMN(E339)+4,FALSE)=0,"",VLOOKUP($A339,'Annex 2 Designated EHV charges'!$A:$P,COLUMN(E339)+4,FALSE)),"")</f>
        <v/>
      </c>
      <c r="F339" s="211" t="str">
        <f>IFERROR(IF(VLOOKUP($A339,'Annex 2 Designated EHV charges'!$A:$P,COLUMN(F339)+4,FALSE)=0,"",VLOOKUP($A339,'Annex 2 Designated EHV charges'!$A:$P,COLUMN(F339)+4,FALSE)),"")</f>
        <v/>
      </c>
      <c r="G339" s="211" t="str">
        <f>IFERROR(IF(VLOOKUP($A339,'Annex 2 Designated EHV charges'!$A:$P,COLUMN(G339)+4,FALSE)=0,"",VLOOKUP($A339,'Annex 2 Designated EHV charges'!$A:$P,COLUMN(G339)+4,FALSE)),"")</f>
        <v/>
      </c>
      <c r="H339" s="211" t="str">
        <f>IFERROR(IF(VLOOKUP($A339,'Annex 2 Designated EHV charges'!$A:$P,COLUMN(H339)+4,FALSE)=0,"",VLOOKUP($A339,'Annex 2 Designated EHV charges'!$A:$P,COLUMN(H339)+4,FALSE)),"")</f>
        <v/>
      </c>
    </row>
  </sheetData>
  <autoFilter ref="A4:H33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90" zoomScaleNormal="90" zoomScaleSheetLayoutView="100" workbookViewId="0">
      <selection activeCell="A85" sqref="A85"/>
    </sheetView>
  </sheetViews>
  <sheetFormatPr defaultColWidth="9.109375" defaultRowHeight="13.2" x14ac:dyDescent="0.25"/>
  <cols>
    <col min="1" max="1" width="14.5546875" style="51" customWidth="1"/>
    <col min="2" max="2" width="14.88671875" style="51" bestFit="1" customWidth="1"/>
    <col min="3" max="3" width="15.5546875" style="58" bestFit="1" customWidth="1"/>
    <col min="4" max="4" width="41.44140625" style="58" customWidth="1"/>
    <col min="5" max="5" width="14.5546875" style="59" customWidth="1"/>
    <col min="6" max="7" width="14.5546875" style="60" customWidth="1"/>
    <col min="8" max="8" width="14.5546875" style="51" customWidth="1"/>
    <col min="9" max="9" width="15.5546875" style="51" customWidth="1"/>
    <col min="10" max="16384" width="9.109375" style="51"/>
  </cols>
  <sheetData>
    <row r="1" spans="1:15" ht="66.75" customHeight="1" x14ac:dyDescent="0.25">
      <c r="A1" s="248" t="s">
        <v>65</v>
      </c>
      <c r="B1" s="248"/>
      <c r="C1" s="248"/>
      <c r="D1" s="248"/>
      <c r="E1" s="248"/>
      <c r="F1" s="248"/>
      <c r="G1" s="248"/>
      <c r="H1" s="248"/>
    </row>
    <row r="2" spans="1:15" s="52" customFormat="1" ht="17.399999999999999" x14ac:dyDescent="0.25">
      <c r="A2" s="245" t="str">
        <f>Overview!B4&amp; " - Effective from "&amp;Overview!D4&amp;" - "&amp;Overview!E4&amp;" Designated EHV export charges"</f>
        <v>Eclipse Power Distribution Limited - GSP B - Effective from 1 April 2027 - Submitted Designated EHV export charges</v>
      </c>
      <c r="B2" s="246"/>
      <c r="C2" s="246"/>
      <c r="D2" s="246"/>
      <c r="E2" s="246"/>
      <c r="F2" s="246"/>
      <c r="G2" s="246"/>
      <c r="H2" s="247"/>
    </row>
    <row r="3" spans="1:15" s="79" customFormat="1" ht="17.399999999999999" x14ac:dyDescent="0.25">
      <c r="A3" s="83"/>
      <c r="B3" s="83"/>
      <c r="C3" s="83"/>
      <c r="D3" s="84"/>
      <c r="E3" s="85"/>
      <c r="F3" s="85"/>
      <c r="G3" s="86"/>
      <c r="H3" s="86"/>
      <c r="I3" s="78"/>
      <c r="J3" s="78"/>
      <c r="K3" s="78"/>
      <c r="L3" s="78"/>
      <c r="M3" s="78"/>
      <c r="N3" s="78"/>
      <c r="O3" s="78"/>
    </row>
    <row r="4" spans="1:15" ht="60.75" customHeight="1" x14ac:dyDescent="0.25">
      <c r="A4" s="53" t="s">
        <v>50</v>
      </c>
      <c r="B4" s="54" t="s">
        <v>721</v>
      </c>
      <c r="C4" s="53" t="s">
        <v>42</v>
      </c>
      <c r="D4" s="55" t="s">
        <v>37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5">
      <c r="A5" s="92" t="str">
        <f t="array" ref="A5">IFERROR(INDEX('Annex 2 Designated EHV charges'!$D$11:$D$60, MATCH(0, IF(ISBLANK('Annex 2 Designated EHV charges'!$D$11:$D$60),1, COUNTIF(A$4:$A4, 'Annex 2 Designated EHV charges'!$D$11:$D$60)),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5">
      <c r="A6" s="92" t="str">
        <f t="array" ref="A6">IFERROR(INDEX('Annex 2 Designated EHV charges'!$D$11:$D$60, MATCH(0, IF(ISBLANK('Annex 2 Designated EHV charges'!$D$11:$D$60),1, COUNTIF(A$4:$A5, 'Annex 2 Designated EHV charges'!$D$11:$D$60)),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0" t="str">
        <f>IFERROR(IF(VLOOKUP($A6,'Annex 2 Designated EHV charges'!$D:$P,COLUMN(F6)+5,FALSE)=0,"",VLOOKUP($A6,'Annex 2 Designated EHV charges'!$D:$P,COLUMN(F6)+5,FALSE)),"")</f>
        <v/>
      </c>
      <c r="G6" s="210" t="str">
        <f>IFERROR(IF(VLOOKUP($A6,'Annex 2 Designated EHV charges'!$D:$P,COLUMN(G6)+5,FALSE)=0,"",VLOOKUP($A6,'Annex 2 Designated EHV charges'!$D:$P,COLUMN(G6)+5,FALSE)),"")</f>
        <v/>
      </c>
      <c r="H6" s="210" t="str">
        <f>IFERROR(IF(VLOOKUP($A6,'Annex 2 Designated EHV charges'!$D:$P,COLUMN(H6)+5,FALSE)=0,"",VLOOKUP($A6,'Annex 2 Designated EHV charges'!$D:$P,COLUMN(H6)+5,FALSE)),"")</f>
        <v/>
      </c>
    </row>
    <row r="7" spans="1:15" x14ac:dyDescent="0.25">
      <c r="A7" s="92" t="str">
        <f t="array" ref="A7">IFERROR(INDEX('Annex 2 Designated EHV charges'!$D$11:$D$60, MATCH(0, IF(ISBLANK('Annex 2 Designated EHV charges'!$D$11:$D$60),1, COUNTIF(A$4:$A6, 'Annex 2 Designated EHV charges'!$D$11:$D$60)),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0" t="str">
        <f>IFERROR(IF(VLOOKUP($A7,'Annex 2 Designated EHV charges'!$D:$P,COLUMN(F7)+5,FALSE)=0,"",VLOOKUP($A7,'Annex 2 Designated EHV charges'!$D:$P,COLUMN(F7)+5,FALSE)),"")</f>
        <v/>
      </c>
      <c r="G7" s="210" t="str">
        <f>IFERROR(IF(VLOOKUP($A7,'Annex 2 Designated EHV charges'!$D:$P,COLUMN(G7)+5,FALSE)=0,"",VLOOKUP($A7,'Annex 2 Designated EHV charges'!$D:$P,COLUMN(G7)+5,FALSE)),"")</f>
        <v/>
      </c>
      <c r="H7" s="210" t="str">
        <f>IFERROR(IF(VLOOKUP($A7,'Annex 2 Designated EHV charges'!$D:$P,COLUMN(H7)+5,FALSE)=0,"",VLOOKUP($A7,'Annex 2 Designated EHV charges'!$D:$P,COLUMN(H7)+5,FALSE)),"")</f>
        <v/>
      </c>
    </row>
    <row r="8" spans="1:15" x14ac:dyDescent="0.25">
      <c r="A8" s="92" t="str">
        <f t="array" ref="A8">IFERROR(INDEX('Annex 2 Designated EHV charges'!$D$11:$D$60, MATCH(0, IF(ISBLANK('Annex 2 Designated EHV charges'!$D$11:$D$60),1, COUNTIF(A$4:$A7, 'Annex 2 Designated EHV charges'!$D$11:$D$60)),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0" t="str">
        <f>IFERROR(IF(VLOOKUP($A8,'Annex 2 Designated EHV charges'!$D:$P,COLUMN(F8)+5,FALSE)=0,"",VLOOKUP($A8,'Annex 2 Designated EHV charges'!$D:$P,COLUMN(F8)+5,FALSE)),"")</f>
        <v/>
      </c>
      <c r="G8" s="210" t="str">
        <f>IFERROR(IF(VLOOKUP($A8,'Annex 2 Designated EHV charges'!$D:$P,COLUMN(G8)+5,FALSE)=0,"",VLOOKUP($A8,'Annex 2 Designated EHV charges'!$D:$P,COLUMN(G8)+5,FALSE)),"")</f>
        <v/>
      </c>
      <c r="H8" s="210" t="str">
        <f>IFERROR(IF(VLOOKUP($A8,'Annex 2 Designated EHV charges'!$D:$P,COLUMN(H8)+5,FALSE)=0,"",VLOOKUP($A8,'Annex 2 Designated EHV charges'!$D:$P,COLUMN(H8)+5,FALSE)),"")</f>
        <v/>
      </c>
    </row>
    <row r="9" spans="1:15" x14ac:dyDescent="0.25">
      <c r="A9" s="92" t="str">
        <f t="array" ref="A9">IFERROR(INDEX('Annex 2 Designated EHV charges'!$D$11:$D$60, MATCH(0, IF(ISBLANK('Annex 2 Designated EHV charges'!$D$11:$D$60),1, COUNTIF(A$4:$A8, 'Annex 2 Designated EHV charges'!$D$11:$D$60)),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0" t="str">
        <f>IFERROR(IF(VLOOKUP($A9,'Annex 2 Designated EHV charges'!$D:$P,COLUMN(F9)+5,FALSE)=0,"",VLOOKUP($A9,'Annex 2 Designated EHV charges'!$D:$P,COLUMN(F9)+5,FALSE)),"")</f>
        <v/>
      </c>
      <c r="G9" s="210" t="str">
        <f>IFERROR(IF(VLOOKUP($A9,'Annex 2 Designated EHV charges'!$D:$P,COLUMN(G9)+5,FALSE)=0,"",VLOOKUP($A9,'Annex 2 Designated EHV charges'!$D:$P,COLUMN(G9)+5,FALSE)),"")</f>
        <v/>
      </c>
      <c r="H9" s="210" t="str">
        <f>IFERROR(IF(VLOOKUP($A9,'Annex 2 Designated EHV charges'!$D:$P,COLUMN(H9)+5,FALSE)=0,"",VLOOKUP($A9,'Annex 2 Designated EHV charges'!$D:$P,COLUMN(H9)+5,FALSE)),"")</f>
        <v/>
      </c>
    </row>
    <row r="10" spans="1:15" x14ac:dyDescent="0.25">
      <c r="A10" s="92" t="str">
        <f t="array" ref="A10">IFERROR(INDEX('Annex 2 Designated EHV charges'!$D$11:$D$60, MATCH(0, IF(ISBLANK('Annex 2 Designated EHV charges'!$D$11:$D$60),1, COUNTIF(A$4:$A9, 'Annex 2 Designated EHV charges'!$D$11:$D$60)),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0" t="str">
        <f>IFERROR(IF(VLOOKUP($A10,'Annex 2 Designated EHV charges'!$D:$P,COLUMN(F10)+5,FALSE)=0,"",VLOOKUP($A10,'Annex 2 Designated EHV charges'!$D:$P,COLUMN(F10)+5,FALSE)),"")</f>
        <v/>
      </c>
      <c r="G10" s="210" t="str">
        <f>IFERROR(IF(VLOOKUP($A10,'Annex 2 Designated EHV charges'!$D:$P,COLUMN(G10)+5,FALSE)=0,"",VLOOKUP($A10,'Annex 2 Designated EHV charges'!$D:$P,COLUMN(G10)+5,FALSE)),"")</f>
        <v/>
      </c>
      <c r="H10" s="210" t="str">
        <f>IFERROR(IF(VLOOKUP($A10,'Annex 2 Designated EHV charges'!$D:$P,COLUMN(H10)+5,FALSE)=0,"",VLOOKUP($A10,'Annex 2 Designated EHV charges'!$D:$P,COLUMN(H10)+5,FALSE)),"")</f>
        <v/>
      </c>
    </row>
    <row r="11" spans="1:15" x14ac:dyDescent="0.25">
      <c r="A11" s="92" t="str">
        <f t="array" ref="A11">IFERROR(INDEX('Annex 2 Designated EHV charges'!$D$11:$D$60, MATCH(0, IF(ISBLANK('Annex 2 Designated EHV charges'!$D$11:$D$60),1, COUNTIF(A$4:$A10, 'Annex 2 Designated EHV charges'!$D$11:$D$60)),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0" t="str">
        <f>IFERROR(IF(VLOOKUP($A11,'Annex 2 Designated EHV charges'!$D:$P,COLUMN(F11)+5,FALSE)=0,"",VLOOKUP($A11,'Annex 2 Designated EHV charges'!$D:$P,COLUMN(F11)+5,FALSE)),"")</f>
        <v/>
      </c>
      <c r="G11" s="210" t="str">
        <f>IFERROR(IF(VLOOKUP($A11,'Annex 2 Designated EHV charges'!$D:$P,COLUMN(G11)+5,FALSE)=0,"",VLOOKUP($A11,'Annex 2 Designated EHV charges'!$D:$P,COLUMN(G11)+5,FALSE)),"")</f>
        <v/>
      </c>
      <c r="H11" s="210" t="str">
        <f>IFERROR(IF(VLOOKUP($A11,'Annex 2 Designated EHV charges'!$D:$P,COLUMN(H11)+5,FALSE)=0,"",VLOOKUP($A11,'Annex 2 Designated EHV charges'!$D:$P,COLUMN(H11)+5,FALSE)),"")</f>
        <v/>
      </c>
    </row>
    <row r="12" spans="1:15" x14ac:dyDescent="0.25">
      <c r="A12" s="92" t="str">
        <f t="array" ref="A12">IFERROR(INDEX('Annex 2 Designated EHV charges'!$D$11:$D$60, MATCH(0, IF(ISBLANK('Annex 2 Designated EHV charges'!$D$11:$D$60),1, COUNTIF(A$4:$A11, 'Annex 2 Designated EHV charges'!$D$11:$D$60)),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0" t="str">
        <f>IFERROR(IF(VLOOKUP($A12,'Annex 2 Designated EHV charges'!$D:$P,COLUMN(F12)+5,FALSE)=0,"",VLOOKUP($A12,'Annex 2 Designated EHV charges'!$D:$P,COLUMN(F12)+5,FALSE)),"")</f>
        <v/>
      </c>
      <c r="G12" s="210" t="str">
        <f>IFERROR(IF(VLOOKUP($A12,'Annex 2 Designated EHV charges'!$D:$P,COLUMN(G12)+5,FALSE)=0,"",VLOOKUP($A12,'Annex 2 Designated EHV charges'!$D:$P,COLUMN(G12)+5,FALSE)),"")</f>
        <v/>
      </c>
      <c r="H12" s="210" t="str">
        <f>IFERROR(IF(VLOOKUP($A12,'Annex 2 Designated EHV charges'!$D:$P,COLUMN(H12)+5,FALSE)=0,"",VLOOKUP($A12,'Annex 2 Designated EHV charges'!$D:$P,COLUMN(H12)+5,FALSE)),"")</f>
        <v/>
      </c>
    </row>
    <row r="13" spans="1:15" x14ac:dyDescent="0.25">
      <c r="A13" s="92" t="str">
        <f t="array" ref="A13">IFERROR(INDEX('Annex 2 Designated EHV charges'!$D$11:$D$60, MATCH(0, IF(ISBLANK('Annex 2 Designated EHV charges'!$D$11:$D$60),1, COUNTIF(A$4:$A12, 'Annex 2 Designated EHV charges'!$D$11:$D$60)),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0" t="str">
        <f>IFERROR(IF(VLOOKUP($A13,'Annex 2 Designated EHV charges'!$D:$P,COLUMN(F13)+5,FALSE)=0,"",VLOOKUP($A13,'Annex 2 Designated EHV charges'!$D:$P,COLUMN(F13)+5,FALSE)),"")</f>
        <v/>
      </c>
      <c r="G13" s="210" t="str">
        <f>IFERROR(IF(VLOOKUP($A13,'Annex 2 Designated EHV charges'!$D:$P,COLUMN(G13)+5,FALSE)=0,"",VLOOKUP($A13,'Annex 2 Designated EHV charges'!$D:$P,COLUMN(G13)+5,FALSE)),"")</f>
        <v/>
      </c>
      <c r="H13" s="210" t="str">
        <f>IFERROR(IF(VLOOKUP($A13,'Annex 2 Designated EHV charges'!$D:$P,COLUMN(H13)+5,FALSE)=0,"",VLOOKUP($A13,'Annex 2 Designated EHV charges'!$D:$P,COLUMN(H13)+5,FALSE)),"")</f>
        <v/>
      </c>
    </row>
    <row r="14" spans="1:15" x14ac:dyDescent="0.25">
      <c r="A14" s="92" t="str">
        <f t="array" ref="A14">IFERROR(INDEX('Annex 2 Designated EHV charges'!$D$11:$D$60, MATCH(0, IF(ISBLANK('Annex 2 Designated EHV charges'!$D$11:$D$60),1, COUNTIF(A$4:$A13, 'Annex 2 Designated EHV charges'!$D$11:$D$60)),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0" t="str">
        <f>IFERROR(IF(VLOOKUP($A14,'Annex 2 Designated EHV charges'!$D:$P,COLUMN(F14)+5,FALSE)=0,"",VLOOKUP($A14,'Annex 2 Designated EHV charges'!$D:$P,COLUMN(F14)+5,FALSE)),"")</f>
        <v/>
      </c>
      <c r="G14" s="210" t="str">
        <f>IFERROR(IF(VLOOKUP($A14,'Annex 2 Designated EHV charges'!$D:$P,COLUMN(G14)+5,FALSE)=0,"",VLOOKUP($A14,'Annex 2 Designated EHV charges'!$D:$P,COLUMN(G14)+5,FALSE)),"")</f>
        <v/>
      </c>
      <c r="H14" s="210" t="str">
        <f>IFERROR(IF(VLOOKUP($A14,'Annex 2 Designated EHV charges'!$D:$P,COLUMN(H14)+5,FALSE)=0,"",VLOOKUP($A14,'Annex 2 Designated EHV charges'!$D:$P,COLUMN(H14)+5,FALSE)),"")</f>
        <v/>
      </c>
    </row>
    <row r="15" spans="1:15" x14ac:dyDescent="0.25">
      <c r="A15" s="92" t="str">
        <f t="array" ref="A15">IFERROR(INDEX('Annex 2 Designated EHV charges'!$D$11:$D$60, MATCH(0, IF(ISBLANK('Annex 2 Designated EHV charges'!$D$11:$D$60),1, COUNTIF(A$4:$A14, 'Annex 2 Designated EHV charges'!$D$11:$D$60)),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0" t="str">
        <f>IFERROR(IF(VLOOKUP($A15,'Annex 2 Designated EHV charges'!$D:$P,COLUMN(F15)+5,FALSE)=0,"",VLOOKUP($A15,'Annex 2 Designated EHV charges'!$D:$P,COLUMN(F15)+5,FALSE)),"")</f>
        <v/>
      </c>
      <c r="G15" s="210" t="str">
        <f>IFERROR(IF(VLOOKUP($A15,'Annex 2 Designated EHV charges'!$D:$P,COLUMN(G15)+5,FALSE)=0,"",VLOOKUP($A15,'Annex 2 Designated EHV charges'!$D:$P,COLUMN(G15)+5,FALSE)),"")</f>
        <v/>
      </c>
      <c r="H15" s="210" t="str">
        <f>IFERROR(IF(VLOOKUP($A15,'Annex 2 Designated EHV charges'!$D:$P,COLUMN(H15)+5,FALSE)=0,"",VLOOKUP($A15,'Annex 2 Designated EHV charges'!$D:$P,COLUMN(H15)+5,FALSE)),"")</f>
        <v/>
      </c>
    </row>
    <row r="16" spans="1:15" x14ac:dyDescent="0.25">
      <c r="A16" s="92" t="str">
        <f t="array" ref="A16">IFERROR(INDEX('Annex 2 Designated EHV charges'!$D$11:$D$60, MATCH(0, IF(ISBLANK('Annex 2 Designated EHV charges'!$D$11:$D$60),1, COUNTIF(A$4:$A15, 'Annex 2 Designated EHV charges'!$D$11:$D$60)),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0" t="str">
        <f>IFERROR(IF(VLOOKUP($A16,'Annex 2 Designated EHV charges'!$D:$P,COLUMN(F16)+5,FALSE)=0,"",VLOOKUP($A16,'Annex 2 Designated EHV charges'!$D:$P,COLUMN(F16)+5,FALSE)),"")</f>
        <v/>
      </c>
      <c r="G16" s="210" t="str">
        <f>IFERROR(IF(VLOOKUP($A16,'Annex 2 Designated EHV charges'!$D:$P,COLUMN(G16)+5,FALSE)=0,"",VLOOKUP($A16,'Annex 2 Designated EHV charges'!$D:$P,COLUMN(G16)+5,FALSE)),"")</f>
        <v/>
      </c>
      <c r="H16" s="210" t="str">
        <f>IFERROR(IF(VLOOKUP($A16,'Annex 2 Designated EHV charges'!$D:$P,COLUMN(H16)+5,FALSE)=0,"",VLOOKUP($A16,'Annex 2 Designated EHV charges'!$D:$P,COLUMN(H16)+5,FALSE)),"")</f>
        <v/>
      </c>
    </row>
    <row r="17" spans="1:8" x14ac:dyDescent="0.25">
      <c r="A17" s="92" t="str">
        <f t="array" ref="A17">IFERROR(INDEX('Annex 2 Designated EHV charges'!$D$11:$D$60, MATCH(0, IF(ISBLANK('Annex 2 Designated EHV charges'!$D$11:$D$60),1, COUNTIF(A$4:$A16, 'Annex 2 Designated EHV charges'!$D$11:$D$60)),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0" t="str">
        <f>IFERROR(IF(VLOOKUP($A17,'Annex 2 Designated EHV charges'!$D:$P,COLUMN(F17)+5,FALSE)=0,"",VLOOKUP($A17,'Annex 2 Designated EHV charges'!$D:$P,COLUMN(F17)+5,FALSE)),"")</f>
        <v/>
      </c>
      <c r="G17" s="210" t="str">
        <f>IFERROR(IF(VLOOKUP($A17,'Annex 2 Designated EHV charges'!$D:$P,COLUMN(G17)+5,FALSE)=0,"",VLOOKUP($A17,'Annex 2 Designated EHV charges'!$D:$P,COLUMN(G17)+5,FALSE)),"")</f>
        <v/>
      </c>
      <c r="H17" s="210" t="str">
        <f>IFERROR(IF(VLOOKUP($A17,'Annex 2 Designated EHV charges'!$D:$P,COLUMN(H17)+5,FALSE)=0,"",VLOOKUP($A17,'Annex 2 Designated EHV charges'!$D:$P,COLUMN(H17)+5,FALSE)),"")</f>
        <v/>
      </c>
    </row>
    <row r="18" spans="1:8" x14ac:dyDescent="0.25">
      <c r="A18" s="92" t="str">
        <f t="array" ref="A18">IFERROR(INDEX('Annex 2 Designated EHV charges'!$D$11:$D$60, MATCH(0, IF(ISBLANK('Annex 2 Designated EHV charges'!$D$11:$D$60),1, COUNTIF(A$4:$A17, 'Annex 2 Designated EHV charges'!$D$11:$D$60)),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0" t="str">
        <f>IFERROR(IF(VLOOKUP($A18,'Annex 2 Designated EHV charges'!$D:$P,COLUMN(F18)+5,FALSE)=0,"",VLOOKUP($A18,'Annex 2 Designated EHV charges'!$D:$P,COLUMN(F18)+5,FALSE)),"")</f>
        <v/>
      </c>
      <c r="G18" s="210" t="str">
        <f>IFERROR(IF(VLOOKUP($A18,'Annex 2 Designated EHV charges'!$D:$P,COLUMN(G18)+5,FALSE)=0,"",VLOOKUP($A18,'Annex 2 Designated EHV charges'!$D:$P,COLUMN(G18)+5,FALSE)),"")</f>
        <v/>
      </c>
      <c r="H18" s="210" t="str">
        <f>IFERROR(IF(VLOOKUP($A18,'Annex 2 Designated EHV charges'!$D:$P,COLUMN(H18)+5,FALSE)=0,"",VLOOKUP($A18,'Annex 2 Designated EHV charges'!$D:$P,COLUMN(H18)+5,FALSE)),"")</f>
        <v/>
      </c>
    </row>
    <row r="19" spans="1:8" x14ac:dyDescent="0.25">
      <c r="A19" s="92" t="str">
        <f t="array" ref="A19">IFERROR(INDEX('Annex 2 Designated EHV charges'!$D$11:$D$60, MATCH(0, IF(ISBLANK('Annex 2 Designated EHV charges'!$D$11:$D$60),1, COUNTIF(A$4:$A18, 'Annex 2 Designated EHV charges'!$D$11:$D$60)),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0" t="str">
        <f>IFERROR(IF(VLOOKUP($A19,'Annex 2 Designated EHV charges'!$D:$P,COLUMN(F19)+5,FALSE)=0,"",VLOOKUP($A19,'Annex 2 Designated EHV charges'!$D:$P,COLUMN(F19)+5,FALSE)),"")</f>
        <v/>
      </c>
      <c r="G19" s="210" t="str">
        <f>IFERROR(IF(VLOOKUP($A19,'Annex 2 Designated EHV charges'!$D:$P,COLUMN(G19)+5,FALSE)=0,"",VLOOKUP($A19,'Annex 2 Designated EHV charges'!$D:$P,COLUMN(G19)+5,FALSE)),"")</f>
        <v/>
      </c>
      <c r="H19" s="210" t="str">
        <f>IFERROR(IF(VLOOKUP($A19,'Annex 2 Designated EHV charges'!$D:$P,COLUMN(H19)+5,FALSE)=0,"",VLOOKUP($A19,'Annex 2 Designated EHV charges'!$D:$P,COLUMN(H19)+5,FALSE)),"")</f>
        <v/>
      </c>
    </row>
    <row r="20" spans="1:8" x14ac:dyDescent="0.25">
      <c r="A20" s="92" t="str">
        <f t="array" ref="A20">IFERROR(INDEX('Annex 2 Designated EHV charges'!$D$11:$D$60, MATCH(0, IF(ISBLANK('Annex 2 Designated EHV charges'!$D$11:$D$60),1, COUNTIF(A$4:$A19, 'Annex 2 Designated EHV charges'!$D$11:$D$60)),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0" t="str">
        <f>IFERROR(IF(VLOOKUP($A20,'Annex 2 Designated EHV charges'!$D:$P,COLUMN(F20)+5,FALSE)=0,"",VLOOKUP($A20,'Annex 2 Designated EHV charges'!$D:$P,COLUMN(F20)+5,FALSE)),"")</f>
        <v/>
      </c>
      <c r="G20" s="210" t="str">
        <f>IFERROR(IF(VLOOKUP($A20,'Annex 2 Designated EHV charges'!$D:$P,COLUMN(G20)+5,FALSE)=0,"",VLOOKUP($A20,'Annex 2 Designated EHV charges'!$D:$P,COLUMN(G20)+5,FALSE)),"")</f>
        <v/>
      </c>
      <c r="H20" s="210" t="str">
        <f>IFERROR(IF(VLOOKUP($A20,'Annex 2 Designated EHV charges'!$D:$P,COLUMN(H20)+5,FALSE)=0,"",VLOOKUP($A20,'Annex 2 Designated EHV charges'!$D:$P,COLUMN(H20)+5,FALSE)),"")</f>
        <v/>
      </c>
    </row>
    <row r="21" spans="1:8" x14ac:dyDescent="0.25">
      <c r="A21" s="92" t="str">
        <f t="array" ref="A21">IFERROR(INDEX('Annex 2 Designated EHV charges'!$D$11:$D$60, MATCH(0, IF(ISBLANK('Annex 2 Designated EHV charges'!$D$11:$D$60),1, COUNTIF(A$4:$A20, 'Annex 2 Designated EHV charges'!$D$11:$D$60)),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0" t="str">
        <f>IFERROR(IF(VLOOKUP($A21,'Annex 2 Designated EHV charges'!$D:$P,COLUMN(F21)+5,FALSE)=0,"",VLOOKUP($A21,'Annex 2 Designated EHV charges'!$D:$P,COLUMN(F21)+5,FALSE)),"")</f>
        <v/>
      </c>
      <c r="G21" s="210" t="str">
        <f>IFERROR(IF(VLOOKUP($A21,'Annex 2 Designated EHV charges'!$D:$P,COLUMN(G21)+5,FALSE)=0,"",VLOOKUP($A21,'Annex 2 Designated EHV charges'!$D:$P,COLUMN(G21)+5,FALSE)),"")</f>
        <v/>
      </c>
      <c r="H21" s="210" t="str">
        <f>IFERROR(IF(VLOOKUP($A21,'Annex 2 Designated EHV charges'!$D:$P,COLUMN(H21)+5,FALSE)=0,"",VLOOKUP($A21,'Annex 2 Designated EHV charges'!$D:$P,COLUMN(H21)+5,FALSE)),"")</f>
        <v/>
      </c>
    </row>
    <row r="22" spans="1:8" x14ac:dyDescent="0.25">
      <c r="A22" s="92" t="str">
        <f t="array" ref="A22">IFERROR(INDEX('Annex 2 Designated EHV charges'!$D$11:$D$60, MATCH(0, IF(ISBLANK('Annex 2 Designated EHV charges'!$D$11:$D$60),1, COUNTIF(A$4:$A21, 'Annex 2 Designated EHV charges'!$D$11:$D$60)),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0" t="str">
        <f>IFERROR(IF(VLOOKUP($A22,'Annex 2 Designated EHV charges'!$D:$P,COLUMN(F22)+5,FALSE)=0,"",VLOOKUP($A22,'Annex 2 Designated EHV charges'!$D:$P,COLUMN(F22)+5,FALSE)),"")</f>
        <v/>
      </c>
      <c r="G22" s="210" t="str">
        <f>IFERROR(IF(VLOOKUP($A22,'Annex 2 Designated EHV charges'!$D:$P,COLUMN(G22)+5,FALSE)=0,"",VLOOKUP($A22,'Annex 2 Designated EHV charges'!$D:$P,COLUMN(G22)+5,FALSE)),"")</f>
        <v/>
      </c>
      <c r="H22" s="210" t="str">
        <f>IFERROR(IF(VLOOKUP($A22,'Annex 2 Designated EHV charges'!$D:$P,COLUMN(H22)+5,FALSE)=0,"",VLOOKUP($A22,'Annex 2 Designated EHV charges'!$D:$P,COLUMN(H22)+5,FALSE)),"")</f>
        <v/>
      </c>
    </row>
    <row r="23" spans="1:8" x14ac:dyDescent="0.25">
      <c r="A23" s="92" t="str">
        <f t="array" ref="A23">IFERROR(INDEX('Annex 2 Designated EHV charges'!$D$11:$D$60, MATCH(0, IF(ISBLANK('Annex 2 Designated EHV charges'!$D$11:$D$60),1, COUNTIF(A$4:$A22, 'Annex 2 Designated EHV charges'!$D$11:$D$60)),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0" t="str">
        <f>IFERROR(IF(VLOOKUP($A23,'Annex 2 Designated EHV charges'!$D:$P,COLUMN(F23)+5,FALSE)=0,"",VLOOKUP($A23,'Annex 2 Designated EHV charges'!$D:$P,COLUMN(F23)+5,FALSE)),"")</f>
        <v/>
      </c>
      <c r="G23" s="210" t="str">
        <f>IFERROR(IF(VLOOKUP($A23,'Annex 2 Designated EHV charges'!$D:$P,COLUMN(G23)+5,FALSE)=0,"",VLOOKUP($A23,'Annex 2 Designated EHV charges'!$D:$P,COLUMN(G23)+5,FALSE)),"")</f>
        <v/>
      </c>
      <c r="H23" s="210" t="str">
        <f>IFERROR(IF(VLOOKUP($A23,'Annex 2 Designated EHV charges'!$D:$P,COLUMN(H23)+5,FALSE)=0,"",VLOOKUP($A23,'Annex 2 Designated EHV charges'!$D:$P,COLUMN(H23)+5,FALSE)),"")</f>
        <v/>
      </c>
    </row>
    <row r="24" spans="1:8" x14ac:dyDescent="0.25">
      <c r="A24" s="92" t="str">
        <f t="array" ref="A24">IFERROR(INDEX('Annex 2 Designated EHV charges'!$D$11:$D$60, MATCH(0, IF(ISBLANK('Annex 2 Designated EHV charges'!$D$11:$D$60),1, COUNTIF(A$4:$A23, 'Annex 2 Designated EHV charges'!$D$11:$D$60)),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0" t="str">
        <f>IFERROR(IF(VLOOKUP($A24,'Annex 2 Designated EHV charges'!$D:$P,COLUMN(F24)+5,FALSE)=0,"",VLOOKUP($A24,'Annex 2 Designated EHV charges'!$D:$P,COLUMN(F24)+5,FALSE)),"")</f>
        <v/>
      </c>
      <c r="G24" s="210" t="str">
        <f>IFERROR(IF(VLOOKUP($A24,'Annex 2 Designated EHV charges'!$D:$P,COLUMN(G24)+5,FALSE)=0,"",VLOOKUP($A24,'Annex 2 Designated EHV charges'!$D:$P,COLUMN(G24)+5,FALSE)),"")</f>
        <v/>
      </c>
      <c r="H24" s="210" t="str">
        <f>IFERROR(IF(VLOOKUP($A24,'Annex 2 Designated EHV charges'!$D:$P,COLUMN(H24)+5,FALSE)=0,"",VLOOKUP($A24,'Annex 2 Designated EHV charges'!$D:$P,COLUMN(H24)+5,FALSE)),"")</f>
        <v/>
      </c>
    </row>
    <row r="25" spans="1:8" x14ac:dyDescent="0.25">
      <c r="A25" s="92" t="str">
        <f t="array" ref="A25">IFERROR(INDEX('Annex 2 Designated EHV charges'!$D$11:$D$60, MATCH(0, IF(ISBLANK('Annex 2 Designated EHV charges'!$D$11:$D$60),1, COUNTIF(A$4:$A24, 'Annex 2 Designated EHV charges'!$D$11:$D$60)),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0" t="str">
        <f>IFERROR(IF(VLOOKUP($A25,'Annex 2 Designated EHV charges'!$D:$P,COLUMN(F25)+5,FALSE)=0,"",VLOOKUP($A25,'Annex 2 Designated EHV charges'!$D:$P,COLUMN(F25)+5,FALSE)),"")</f>
        <v/>
      </c>
      <c r="G25" s="210" t="str">
        <f>IFERROR(IF(VLOOKUP($A25,'Annex 2 Designated EHV charges'!$D:$P,COLUMN(G25)+5,FALSE)=0,"",VLOOKUP($A25,'Annex 2 Designated EHV charges'!$D:$P,COLUMN(G25)+5,FALSE)),"")</f>
        <v/>
      </c>
      <c r="H25" s="210" t="str">
        <f>IFERROR(IF(VLOOKUP($A25,'Annex 2 Designated EHV charges'!$D:$P,COLUMN(H25)+5,FALSE)=0,"",VLOOKUP($A25,'Annex 2 Designated EHV charges'!$D:$P,COLUMN(H25)+5,FALSE)),"")</f>
        <v/>
      </c>
    </row>
    <row r="26" spans="1:8" x14ac:dyDescent="0.25">
      <c r="A26" s="92" t="str">
        <f t="array" ref="A26">IFERROR(INDEX('Annex 2 Designated EHV charges'!$D$11:$D$60, MATCH(0, IF(ISBLANK('Annex 2 Designated EHV charges'!$D$11:$D$60),1, COUNTIF(A$4:$A25, 'Annex 2 Designated EHV charges'!$D$11:$D$60)),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0" t="str">
        <f>IFERROR(IF(VLOOKUP($A26,'Annex 2 Designated EHV charges'!$D:$P,COLUMN(F26)+5,FALSE)=0,"",VLOOKUP($A26,'Annex 2 Designated EHV charges'!$D:$P,COLUMN(F26)+5,FALSE)),"")</f>
        <v/>
      </c>
      <c r="G26" s="210" t="str">
        <f>IFERROR(IF(VLOOKUP($A26,'Annex 2 Designated EHV charges'!$D:$P,COLUMN(G26)+5,FALSE)=0,"",VLOOKUP($A26,'Annex 2 Designated EHV charges'!$D:$P,COLUMN(G26)+5,FALSE)),"")</f>
        <v/>
      </c>
      <c r="H26" s="210" t="str">
        <f>IFERROR(IF(VLOOKUP($A26,'Annex 2 Designated EHV charges'!$D:$P,COLUMN(H26)+5,FALSE)=0,"",VLOOKUP($A26,'Annex 2 Designated EHV charges'!$D:$P,COLUMN(H26)+5,FALSE)),"")</f>
        <v/>
      </c>
    </row>
    <row r="27" spans="1:8" x14ac:dyDescent="0.25">
      <c r="A27" s="92" t="str">
        <f t="array" ref="A27">IFERROR(INDEX('Annex 2 Designated EHV charges'!$D$11:$D$60, MATCH(0, IF(ISBLANK('Annex 2 Designated EHV charges'!$D$11:$D$60),1, COUNTIF(A$4:$A26, 'Annex 2 Designated EHV charges'!$D$11:$D$60)),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0" t="str">
        <f>IFERROR(IF(VLOOKUP($A27,'Annex 2 Designated EHV charges'!$D:$P,COLUMN(F27)+5,FALSE)=0,"",VLOOKUP($A27,'Annex 2 Designated EHV charges'!$D:$P,COLUMN(F27)+5,FALSE)),"")</f>
        <v/>
      </c>
      <c r="G27" s="210" t="str">
        <f>IFERROR(IF(VLOOKUP($A27,'Annex 2 Designated EHV charges'!$D:$P,COLUMN(G27)+5,FALSE)=0,"",VLOOKUP($A27,'Annex 2 Designated EHV charges'!$D:$P,COLUMN(G27)+5,FALSE)),"")</f>
        <v/>
      </c>
      <c r="H27" s="210" t="str">
        <f>IFERROR(IF(VLOOKUP($A27,'Annex 2 Designated EHV charges'!$D:$P,COLUMN(H27)+5,FALSE)=0,"",VLOOKUP($A27,'Annex 2 Designated EHV charges'!$D:$P,COLUMN(H27)+5,FALSE)),"")</f>
        <v/>
      </c>
    </row>
    <row r="28" spans="1:8" x14ac:dyDescent="0.25">
      <c r="A28" s="92" t="str">
        <f t="array" ref="A28">IFERROR(INDEX('Annex 2 Designated EHV charges'!$D$11:$D$60, MATCH(0, IF(ISBLANK('Annex 2 Designated EHV charges'!$D$11:$D$60),1, COUNTIF(A$4:$A27, 'Annex 2 Designated EHV charges'!$D$11:$D$60)),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0" t="str">
        <f>IFERROR(IF(VLOOKUP($A28,'Annex 2 Designated EHV charges'!$D:$P,COLUMN(F28)+5,FALSE)=0,"",VLOOKUP($A28,'Annex 2 Designated EHV charges'!$D:$P,COLUMN(F28)+5,FALSE)),"")</f>
        <v/>
      </c>
      <c r="G28" s="210" t="str">
        <f>IFERROR(IF(VLOOKUP($A28,'Annex 2 Designated EHV charges'!$D:$P,COLUMN(G28)+5,FALSE)=0,"",VLOOKUP($A28,'Annex 2 Designated EHV charges'!$D:$P,COLUMN(G28)+5,FALSE)),"")</f>
        <v/>
      </c>
      <c r="H28" s="210" t="str">
        <f>IFERROR(IF(VLOOKUP($A28,'Annex 2 Designated EHV charges'!$D:$P,COLUMN(H28)+5,FALSE)=0,"",VLOOKUP($A28,'Annex 2 Designated EHV charges'!$D:$P,COLUMN(H28)+5,FALSE)),"")</f>
        <v/>
      </c>
    </row>
    <row r="29" spans="1:8" x14ac:dyDescent="0.25">
      <c r="A29" s="92" t="str">
        <f t="array" ref="A29">IFERROR(INDEX('Annex 2 Designated EHV charges'!$D$11:$D$60, MATCH(0, IF(ISBLANK('Annex 2 Designated EHV charges'!$D$11:$D$60),1, COUNTIF(A$4:$A28, 'Annex 2 Designated EHV charges'!$D$11:$D$60)),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0" t="str">
        <f>IFERROR(IF(VLOOKUP($A29,'Annex 2 Designated EHV charges'!$D:$P,COLUMN(F29)+5,FALSE)=0,"",VLOOKUP($A29,'Annex 2 Designated EHV charges'!$D:$P,COLUMN(F29)+5,FALSE)),"")</f>
        <v/>
      </c>
      <c r="G29" s="210" t="str">
        <f>IFERROR(IF(VLOOKUP($A29,'Annex 2 Designated EHV charges'!$D:$P,COLUMN(G29)+5,FALSE)=0,"",VLOOKUP($A29,'Annex 2 Designated EHV charges'!$D:$P,COLUMN(G29)+5,FALSE)),"")</f>
        <v/>
      </c>
      <c r="H29" s="210" t="str">
        <f>IFERROR(IF(VLOOKUP($A29,'Annex 2 Designated EHV charges'!$D:$P,COLUMN(H29)+5,FALSE)=0,"",VLOOKUP($A29,'Annex 2 Designated EHV charges'!$D:$P,COLUMN(H29)+5,FALSE)),"")</f>
        <v/>
      </c>
    </row>
    <row r="30" spans="1:8" x14ac:dyDescent="0.25">
      <c r="A30" s="92" t="str">
        <f t="array" ref="A30">IFERROR(INDEX('Annex 2 Designated EHV charges'!$D$11:$D$60, MATCH(0, IF(ISBLANK('Annex 2 Designated EHV charges'!$D$11:$D$60),1, COUNTIF(A$4:$A29, 'Annex 2 Designated EHV charges'!$D$11:$D$60)),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0" t="str">
        <f>IFERROR(IF(VLOOKUP($A30,'Annex 2 Designated EHV charges'!$D:$P,COLUMN(F30)+5,FALSE)=0,"",VLOOKUP($A30,'Annex 2 Designated EHV charges'!$D:$P,COLUMN(F30)+5,FALSE)),"")</f>
        <v/>
      </c>
      <c r="G30" s="210" t="str">
        <f>IFERROR(IF(VLOOKUP($A30,'Annex 2 Designated EHV charges'!$D:$P,COLUMN(G30)+5,FALSE)=0,"",VLOOKUP($A30,'Annex 2 Designated EHV charges'!$D:$P,COLUMN(G30)+5,FALSE)),"")</f>
        <v/>
      </c>
      <c r="H30" s="210" t="str">
        <f>IFERROR(IF(VLOOKUP($A30,'Annex 2 Designated EHV charges'!$D:$P,COLUMN(H30)+5,FALSE)=0,"",VLOOKUP($A30,'Annex 2 Designated EHV charges'!$D:$P,COLUMN(H30)+5,FALSE)),"")</f>
        <v/>
      </c>
    </row>
    <row r="31" spans="1:8" x14ac:dyDescent="0.25">
      <c r="A31" s="92" t="str">
        <f t="array" ref="A31">IFERROR(INDEX('Annex 2 Designated EHV charges'!$D$11:$D$60, MATCH(0, IF(ISBLANK('Annex 2 Designated EHV charges'!$D$11:$D$60),1, COUNTIF(A$4:$A30, 'Annex 2 Designated EHV charges'!$D$11:$D$60)),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0" t="str">
        <f>IFERROR(IF(VLOOKUP($A31,'Annex 2 Designated EHV charges'!$D:$P,COLUMN(F31)+5,FALSE)=0,"",VLOOKUP($A31,'Annex 2 Designated EHV charges'!$D:$P,COLUMN(F31)+5,FALSE)),"")</f>
        <v/>
      </c>
      <c r="G31" s="210" t="str">
        <f>IFERROR(IF(VLOOKUP($A31,'Annex 2 Designated EHV charges'!$D:$P,COLUMN(G31)+5,FALSE)=0,"",VLOOKUP($A31,'Annex 2 Designated EHV charges'!$D:$P,COLUMN(G31)+5,FALSE)),"")</f>
        <v/>
      </c>
      <c r="H31" s="210" t="str">
        <f>IFERROR(IF(VLOOKUP($A31,'Annex 2 Designated EHV charges'!$D:$P,COLUMN(H31)+5,FALSE)=0,"",VLOOKUP($A31,'Annex 2 Designated EHV charges'!$D:$P,COLUMN(H31)+5,FALSE)),"")</f>
        <v/>
      </c>
    </row>
    <row r="32" spans="1:8" x14ac:dyDescent="0.25">
      <c r="A32" s="92" t="str">
        <f t="array" ref="A32">IFERROR(INDEX('Annex 2 Designated EHV charges'!$D$11:$D$60, MATCH(0, IF(ISBLANK('Annex 2 Designated EHV charges'!$D$11:$D$60),1, COUNTIF(A$4:$A31, 'Annex 2 Designated EHV charges'!$D$11:$D$60)),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0" t="str">
        <f>IFERROR(IF(VLOOKUP($A32,'Annex 2 Designated EHV charges'!$D:$P,COLUMN(F32)+5,FALSE)=0,"",VLOOKUP($A32,'Annex 2 Designated EHV charges'!$D:$P,COLUMN(F32)+5,FALSE)),"")</f>
        <v/>
      </c>
      <c r="G32" s="210" t="str">
        <f>IFERROR(IF(VLOOKUP($A32,'Annex 2 Designated EHV charges'!$D:$P,COLUMN(G32)+5,FALSE)=0,"",VLOOKUP($A32,'Annex 2 Designated EHV charges'!$D:$P,COLUMN(G32)+5,FALSE)),"")</f>
        <v/>
      </c>
      <c r="H32" s="210" t="str">
        <f>IFERROR(IF(VLOOKUP($A32,'Annex 2 Designated EHV charges'!$D:$P,COLUMN(H32)+5,FALSE)=0,"",VLOOKUP($A32,'Annex 2 Designated EHV charges'!$D:$P,COLUMN(H32)+5,FALSE)),"")</f>
        <v/>
      </c>
    </row>
    <row r="33" spans="1:8" x14ac:dyDescent="0.25">
      <c r="A33" s="92" t="str">
        <f t="array" ref="A33">IFERROR(INDEX('Annex 2 Designated EHV charges'!$D$11:$D$60, MATCH(0, IF(ISBLANK('Annex 2 Designated EHV charges'!$D$11:$D$60),1, COUNTIF(A$4:$A32, 'Annex 2 Designated EHV charges'!$D$11:$D$60)),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0" t="str">
        <f>IFERROR(IF(VLOOKUP($A33,'Annex 2 Designated EHV charges'!$D:$P,COLUMN(F33)+5,FALSE)=0,"",VLOOKUP($A33,'Annex 2 Designated EHV charges'!$D:$P,COLUMN(F33)+5,FALSE)),"")</f>
        <v/>
      </c>
      <c r="G33" s="210" t="str">
        <f>IFERROR(IF(VLOOKUP($A33,'Annex 2 Designated EHV charges'!$D:$P,COLUMN(G33)+5,FALSE)=0,"",VLOOKUP($A33,'Annex 2 Designated EHV charges'!$D:$P,COLUMN(G33)+5,FALSE)),"")</f>
        <v/>
      </c>
      <c r="H33" s="210" t="str">
        <f>IFERROR(IF(VLOOKUP($A33,'Annex 2 Designated EHV charges'!$D:$P,COLUMN(H33)+5,FALSE)=0,"",VLOOKUP($A33,'Annex 2 Designated EHV charges'!$D:$P,COLUMN(H33)+5,FALSE)),"")</f>
        <v/>
      </c>
    </row>
    <row r="34" spans="1:8" x14ac:dyDescent="0.25">
      <c r="A34" s="92" t="str">
        <f t="array" ref="A34">IFERROR(INDEX('Annex 2 Designated EHV charges'!$D$11:$D$60, MATCH(0, IF(ISBLANK('Annex 2 Designated EHV charges'!$D$11:$D$60),1, COUNTIF(A$4:$A33, 'Annex 2 Designated EHV charges'!$D$11:$D$60)),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0" t="str">
        <f>IFERROR(IF(VLOOKUP($A34,'Annex 2 Designated EHV charges'!$D:$P,COLUMN(F34)+5,FALSE)=0,"",VLOOKUP($A34,'Annex 2 Designated EHV charges'!$D:$P,COLUMN(F34)+5,FALSE)),"")</f>
        <v/>
      </c>
      <c r="G34" s="210" t="str">
        <f>IFERROR(IF(VLOOKUP($A34,'Annex 2 Designated EHV charges'!$D:$P,COLUMN(G34)+5,FALSE)=0,"",VLOOKUP($A34,'Annex 2 Designated EHV charges'!$D:$P,COLUMN(G34)+5,FALSE)),"")</f>
        <v/>
      </c>
      <c r="H34" s="210" t="str">
        <f>IFERROR(IF(VLOOKUP($A34,'Annex 2 Designated EHV charges'!$D:$P,COLUMN(H34)+5,FALSE)=0,"",VLOOKUP($A34,'Annex 2 Designated EHV charges'!$D:$P,COLUMN(H34)+5,FALSE)),"")</f>
        <v/>
      </c>
    </row>
    <row r="35" spans="1:8" x14ac:dyDescent="0.25">
      <c r="A35" s="92" t="str">
        <f t="array" ref="A35">IFERROR(INDEX('Annex 2 Designated EHV charges'!$D$11:$D$60, MATCH(0, IF(ISBLANK('Annex 2 Designated EHV charges'!$D$11:$D$60),1, COUNTIF(A$4:$A34, 'Annex 2 Designated EHV charges'!$D$11:$D$60)),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0" t="str">
        <f>IFERROR(IF(VLOOKUP($A35,'Annex 2 Designated EHV charges'!$D:$P,COLUMN(F35)+5,FALSE)=0,"",VLOOKUP($A35,'Annex 2 Designated EHV charges'!$D:$P,COLUMN(F35)+5,FALSE)),"")</f>
        <v/>
      </c>
      <c r="G35" s="210" t="str">
        <f>IFERROR(IF(VLOOKUP($A35,'Annex 2 Designated EHV charges'!$D:$P,COLUMN(G35)+5,FALSE)=0,"",VLOOKUP($A35,'Annex 2 Designated EHV charges'!$D:$P,COLUMN(G35)+5,FALSE)),"")</f>
        <v/>
      </c>
      <c r="H35" s="210" t="str">
        <f>IFERROR(IF(VLOOKUP($A35,'Annex 2 Designated EHV charges'!$D:$P,COLUMN(H35)+5,FALSE)=0,"",VLOOKUP($A35,'Annex 2 Designated EHV charges'!$D:$P,COLUMN(H35)+5,FALSE)),"")</f>
        <v/>
      </c>
    </row>
    <row r="36" spans="1:8" x14ac:dyDescent="0.25">
      <c r="A36" s="92" t="str">
        <f t="array" ref="A36">IFERROR(INDEX('Annex 2 Designated EHV charges'!$D$11:$D$60, MATCH(0, IF(ISBLANK('Annex 2 Designated EHV charges'!$D$11:$D$60),1, COUNTIF(A$4:$A35, 'Annex 2 Designated EHV charges'!$D$11:$D$60)),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0" t="str">
        <f>IFERROR(IF(VLOOKUP($A36,'Annex 2 Designated EHV charges'!$D:$P,COLUMN(F36)+5,FALSE)=0,"",VLOOKUP($A36,'Annex 2 Designated EHV charges'!$D:$P,COLUMN(F36)+5,FALSE)),"")</f>
        <v/>
      </c>
      <c r="G36" s="210" t="str">
        <f>IFERROR(IF(VLOOKUP($A36,'Annex 2 Designated EHV charges'!$D:$P,COLUMN(G36)+5,FALSE)=0,"",VLOOKUP($A36,'Annex 2 Designated EHV charges'!$D:$P,COLUMN(G36)+5,FALSE)),"")</f>
        <v/>
      </c>
      <c r="H36" s="210" t="str">
        <f>IFERROR(IF(VLOOKUP($A36,'Annex 2 Designated EHV charges'!$D:$P,COLUMN(H36)+5,FALSE)=0,"",VLOOKUP($A36,'Annex 2 Designated EHV charges'!$D:$P,COLUMN(H36)+5,FALSE)),"")</f>
        <v/>
      </c>
    </row>
    <row r="37" spans="1:8" x14ac:dyDescent="0.25">
      <c r="A37" s="92" t="str">
        <f t="array" ref="A37">IFERROR(INDEX('Annex 2 Designated EHV charges'!$D$11:$D$60, MATCH(0, IF(ISBLANK('Annex 2 Designated EHV charges'!$D$11:$D$60),1, COUNTIF(A$4:$A36, 'Annex 2 Designated EHV charges'!$D$11:$D$60)),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0" t="str">
        <f>IFERROR(IF(VLOOKUP($A37,'Annex 2 Designated EHV charges'!$D:$P,COLUMN(F37)+5,FALSE)=0,"",VLOOKUP($A37,'Annex 2 Designated EHV charges'!$D:$P,COLUMN(F37)+5,FALSE)),"")</f>
        <v/>
      </c>
      <c r="G37" s="210" t="str">
        <f>IFERROR(IF(VLOOKUP($A37,'Annex 2 Designated EHV charges'!$D:$P,COLUMN(G37)+5,FALSE)=0,"",VLOOKUP($A37,'Annex 2 Designated EHV charges'!$D:$P,COLUMN(G37)+5,FALSE)),"")</f>
        <v/>
      </c>
      <c r="H37" s="210" t="str">
        <f>IFERROR(IF(VLOOKUP($A37,'Annex 2 Designated EHV charges'!$D:$P,COLUMN(H37)+5,FALSE)=0,"",VLOOKUP($A37,'Annex 2 Designated EHV charges'!$D:$P,COLUMN(H37)+5,FALSE)),"")</f>
        <v/>
      </c>
    </row>
    <row r="38" spans="1:8" x14ac:dyDescent="0.25">
      <c r="A38" s="92" t="str">
        <f t="array" ref="A38">IFERROR(INDEX('Annex 2 Designated EHV charges'!$D$11:$D$60, MATCH(0, IF(ISBLANK('Annex 2 Designated EHV charges'!$D$11:$D$60),1, COUNTIF(A$4:$A37, 'Annex 2 Designated EHV charges'!$D$11:$D$60)),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0" t="str">
        <f>IFERROR(IF(VLOOKUP($A38,'Annex 2 Designated EHV charges'!$D:$P,COLUMN(F38)+5,FALSE)=0,"",VLOOKUP($A38,'Annex 2 Designated EHV charges'!$D:$P,COLUMN(F38)+5,FALSE)),"")</f>
        <v/>
      </c>
      <c r="G38" s="210" t="str">
        <f>IFERROR(IF(VLOOKUP($A38,'Annex 2 Designated EHV charges'!$D:$P,COLUMN(G38)+5,FALSE)=0,"",VLOOKUP($A38,'Annex 2 Designated EHV charges'!$D:$P,COLUMN(G38)+5,FALSE)),"")</f>
        <v/>
      </c>
      <c r="H38" s="210" t="str">
        <f>IFERROR(IF(VLOOKUP($A38,'Annex 2 Designated EHV charges'!$D:$P,COLUMN(H38)+5,FALSE)=0,"",VLOOKUP($A38,'Annex 2 Designated EHV charges'!$D:$P,COLUMN(H38)+5,FALSE)),"")</f>
        <v/>
      </c>
    </row>
    <row r="39" spans="1:8" x14ac:dyDescent="0.25">
      <c r="A39" s="92" t="str">
        <f t="array" ref="A39">IFERROR(INDEX('Annex 2 Designated EHV charges'!$D$11:$D$60, MATCH(0, IF(ISBLANK('Annex 2 Designated EHV charges'!$D$11:$D$60),1, COUNTIF(A$4:$A38, 'Annex 2 Designated EHV charges'!$D$11:$D$60)),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0" t="str">
        <f>IFERROR(IF(VLOOKUP($A39,'Annex 2 Designated EHV charges'!$D:$P,COLUMN(F39)+5,FALSE)=0,"",VLOOKUP($A39,'Annex 2 Designated EHV charges'!$D:$P,COLUMN(F39)+5,FALSE)),"")</f>
        <v/>
      </c>
      <c r="G39" s="210" t="str">
        <f>IFERROR(IF(VLOOKUP($A39,'Annex 2 Designated EHV charges'!$D:$P,COLUMN(G39)+5,FALSE)=0,"",VLOOKUP($A39,'Annex 2 Designated EHV charges'!$D:$P,COLUMN(G39)+5,FALSE)),"")</f>
        <v/>
      </c>
      <c r="H39" s="210" t="str">
        <f>IFERROR(IF(VLOOKUP($A39,'Annex 2 Designated EHV charges'!$D:$P,COLUMN(H39)+5,FALSE)=0,"",VLOOKUP($A39,'Annex 2 Designated EHV charges'!$D:$P,COLUMN(H39)+5,FALSE)),"")</f>
        <v/>
      </c>
    </row>
    <row r="40" spans="1:8" x14ac:dyDescent="0.25">
      <c r="A40" s="92" t="str">
        <f t="array" ref="A40">IFERROR(INDEX('Annex 2 Designated EHV charges'!$D$11:$D$60, MATCH(0, IF(ISBLANK('Annex 2 Designated EHV charges'!$D$11:$D$60),1, COUNTIF(A$4:$A39, 'Annex 2 Designated EHV charges'!$D$11:$D$60)),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0" t="str">
        <f>IFERROR(IF(VLOOKUP($A40,'Annex 2 Designated EHV charges'!$D:$P,COLUMN(F40)+5,FALSE)=0,"",VLOOKUP($A40,'Annex 2 Designated EHV charges'!$D:$P,COLUMN(F40)+5,FALSE)),"")</f>
        <v/>
      </c>
      <c r="G40" s="210" t="str">
        <f>IFERROR(IF(VLOOKUP($A40,'Annex 2 Designated EHV charges'!$D:$P,COLUMN(G40)+5,FALSE)=0,"",VLOOKUP($A40,'Annex 2 Designated EHV charges'!$D:$P,COLUMN(G40)+5,FALSE)),"")</f>
        <v/>
      </c>
      <c r="H40" s="210" t="str">
        <f>IFERROR(IF(VLOOKUP($A40,'Annex 2 Designated EHV charges'!$D:$P,COLUMN(H40)+5,FALSE)=0,"",VLOOKUP($A40,'Annex 2 Designated EHV charges'!$D:$P,COLUMN(H40)+5,FALSE)),"")</f>
        <v/>
      </c>
    </row>
    <row r="41" spans="1:8" x14ac:dyDescent="0.25">
      <c r="A41" s="92" t="str">
        <f t="array" ref="A41">IFERROR(INDEX('Annex 2 Designated EHV charges'!$D$11:$D$60, MATCH(0, IF(ISBLANK('Annex 2 Designated EHV charges'!$D$11:$D$60),1, COUNTIF(A$4:$A40, 'Annex 2 Designated EHV charges'!$D$11:$D$60)),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0" t="str">
        <f>IFERROR(IF(VLOOKUP($A41,'Annex 2 Designated EHV charges'!$D:$P,COLUMN(F41)+5,FALSE)=0,"",VLOOKUP($A41,'Annex 2 Designated EHV charges'!$D:$P,COLUMN(F41)+5,FALSE)),"")</f>
        <v/>
      </c>
      <c r="G41" s="210" t="str">
        <f>IFERROR(IF(VLOOKUP($A41,'Annex 2 Designated EHV charges'!$D:$P,COLUMN(G41)+5,FALSE)=0,"",VLOOKUP($A41,'Annex 2 Designated EHV charges'!$D:$P,COLUMN(G41)+5,FALSE)),"")</f>
        <v/>
      </c>
      <c r="H41" s="210" t="str">
        <f>IFERROR(IF(VLOOKUP($A41,'Annex 2 Designated EHV charges'!$D:$P,COLUMN(H41)+5,FALSE)=0,"",VLOOKUP($A41,'Annex 2 Designated EHV charges'!$D:$P,COLUMN(H41)+5,FALSE)),"")</f>
        <v/>
      </c>
    </row>
    <row r="42" spans="1:8" x14ac:dyDescent="0.25">
      <c r="A42" s="92" t="str">
        <f t="array" ref="A42">IFERROR(INDEX('Annex 2 Designated EHV charges'!$D$11:$D$60, MATCH(0, IF(ISBLANK('Annex 2 Designated EHV charges'!$D$11:$D$60),1, COUNTIF(A$4:$A41, 'Annex 2 Designated EHV charges'!$D$11:$D$60)),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0" t="str">
        <f>IFERROR(IF(VLOOKUP($A42,'Annex 2 Designated EHV charges'!$D:$P,COLUMN(F42)+5,FALSE)=0,"",VLOOKUP($A42,'Annex 2 Designated EHV charges'!$D:$P,COLUMN(F42)+5,FALSE)),"")</f>
        <v/>
      </c>
      <c r="G42" s="210" t="str">
        <f>IFERROR(IF(VLOOKUP($A42,'Annex 2 Designated EHV charges'!$D:$P,COLUMN(G42)+5,FALSE)=0,"",VLOOKUP($A42,'Annex 2 Designated EHV charges'!$D:$P,COLUMN(G42)+5,FALSE)),"")</f>
        <v/>
      </c>
      <c r="H42" s="210" t="str">
        <f>IFERROR(IF(VLOOKUP($A42,'Annex 2 Designated EHV charges'!$D:$P,COLUMN(H42)+5,FALSE)=0,"",VLOOKUP($A42,'Annex 2 Designated EHV charges'!$D:$P,COLUMN(H42)+5,FALSE)),"")</f>
        <v/>
      </c>
    </row>
    <row r="43" spans="1:8" x14ac:dyDescent="0.25">
      <c r="A43" s="92" t="str">
        <f t="array" ref="A43">IFERROR(INDEX('Annex 2 Designated EHV charges'!$D$11:$D$60, MATCH(0, IF(ISBLANK('Annex 2 Designated EHV charges'!$D$11:$D$60),1, COUNTIF(A$4:$A42, 'Annex 2 Designated EHV charges'!$D$11:$D$60)),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0" t="str">
        <f>IFERROR(IF(VLOOKUP($A43,'Annex 2 Designated EHV charges'!$D:$P,COLUMN(F43)+5,FALSE)=0,"",VLOOKUP($A43,'Annex 2 Designated EHV charges'!$D:$P,COLUMN(F43)+5,FALSE)),"")</f>
        <v/>
      </c>
      <c r="G43" s="210" t="str">
        <f>IFERROR(IF(VLOOKUP($A43,'Annex 2 Designated EHV charges'!$D:$P,COLUMN(G43)+5,FALSE)=0,"",VLOOKUP($A43,'Annex 2 Designated EHV charges'!$D:$P,COLUMN(G43)+5,FALSE)),"")</f>
        <v/>
      </c>
      <c r="H43" s="210" t="str">
        <f>IFERROR(IF(VLOOKUP($A43,'Annex 2 Designated EHV charges'!$D:$P,COLUMN(H43)+5,FALSE)=0,"",VLOOKUP($A43,'Annex 2 Designated EHV charges'!$D:$P,COLUMN(H43)+5,FALSE)),"")</f>
        <v/>
      </c>
    </row>
    <row r="44" spans="1:8" x14ac:dyDescent="0.25">
      <c r="A44" s="92" t="str">
        <f t="array" ref="A44">IFERROR(INDEX('Annex 2 Designated EHV charges'!$D$11:$D$60, MATCH(0, IF(ISBLANK('Annex 2 Designated EHV charges'!$D$11:$D$60),1, COUNTIF(A$4:$A43, 'Annex 2 Designated EHV charges'!$D$11:$D$60)),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0" t="str">
        <f>IFERROR(IF(VLOOKUP($A44,'Annex 2 Designated EHV charges'!$D:$P,COLUMN(F44)+5,FALSE)=0,"",VLOOKUP($A44,'Annex 2 Designated EHV charges'!$D:$P,COLUMN(F44)+5,FALSE)),"")</f>
        <v/>
      </c>
      <c r="G44" s="210" t="str">
        <f>IFERROR(IF(VLOOKUP($A44,'Annex 2 Designated EHV charges'!$D:$P,COLUMN(G44)+5,FALSE)=0,"",VLOOKUP($A44,'Annex 2 Designated EHV charges'!$D:$P,COLUMN(G44)+5,FALSE)),"")</f>
        <v/>
      </c>
      <c r="H44" s="210" t="str">
        <f>IFERROR(IF(VLOOKUP($A44,'Annex 2 Designated EHV charges'!$D:$P,COLUMN(H44)+5,FALSE)=0,"",VLOOKUP($A44,'Annex 2 Designated EHV charges'!$D:$P,COLUMN(H44)+5,FALSE)),"")</f>
        <v/>
      </c>
    </row>
    <row r="45" spans="1:8" x14ac:dyDescent="0.25">
      <c r="A45" s="92" t="str">
        <f t="array" ref="A45">IFERROR(INDEX('Annex 2 Designated EHV charges'!$D$11:$D$60, MATCH(0, IF(ISBLANK('Annex 2 Designated EHV charges'!$D$11:$D$60),1, COUNTIF(A$4:$A44, 'Annex 2 Designated EHV charges'!$D$11:$D$60)),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0" t="str">
        <f>IFERROR(IF(VLOOKUP($A45,'Annex 2 Designated EHV charges'!$D:$P,COLUMN(F45)+5,FALSE)=0,"",VLOOKUP($A45,'Annex 2 Designated EHV charges'!$D:$P,COLUMN(F45)+5,FALSE)),"")</f>
        <v/>
      </c>
      <c r="G45" s="210" t="str">
        <f>IFERROR(IF(VLOOKUP($A45,'Annex 2 Designated EHV charges'!$D:$P,COLUMN(G45)+5,FALSE)=0,"",VLOOKUP($A45,'Annex 2 Designated EHV charges'!$D:$P,COLUMN(G45)+5,FALSE)),"")</f>
        <v/>
      </c>
      <c r="H45" s="210" t="str">
        <f>IFERROR(IF(VLOOKUP($A45,'Annex 2 Designated EHV charges'!$D:$P,COLUMN(H45)+5,FALSE)=0,"",VLOOKUP($A45,'Annex 2 Designated EHV charges'!$D:$P,COLUMN(H45)+5,FALSE)),"")</f>
        <v/>
      </c>
    </row>
    <row r="46" spans="1:8" x14ac:dyDescent="0.25">
      <c r="A46" s="92" t="str">
        <f t="array" ref="A46">IFERROR(INDEX('Annex 2 Designated EHV charges'!$D$11:$D$60, MATCH(0, IF(ISBLANK('Annex 2 Designated EHV charges'!$D$11:$D$60),1, COUNTIF(A$4:$A45, 'Annex 2 Designated EHV charges'!$D$11:$D$60)),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0" t="str">
        <f>IFERROR(IF(VLOOKUP($A46,'Annex 2 Designated EHV charges'!$D:$P,COLUMN(F46)+5,FALSE)=0,"",VLOOKUP($A46,'Annex 2 Designated EHV charges'!$D:$P,COLUMN(F46)+5,FALSE)),"")</f>
        <v/>
      </c>
      <c r="G46" s="210" t="str">
        <f>IFERROR(IF(VLOOKUP($A46,'Annex 2 Designated EHV charges'!$D:$P,COLUMN(G46)+5,FALSE)=0,"",VLOOKUP($A46,'Annex 2 Designated EHV charges'!$D:$P,COLUMN(G46)+5,FALSE)),"")</f>
        <v/>
      </c>
      <c r="H46" s="210" t="str">
        <f>IFERROR(IF(VLOOKUP($A46,'Annex 2 Designated EHV charges'!$D:$P,COLUMN(H46)+5,FALSE)=0,"",VLOOKUP($A46,'Annex 2 Designated EHV charges'!$D:$P,COLUMN(H46)+5,FALSE)),"")</f>
        <v/>
      </c>
    </row>
    <row r="47" spans="1:8" x14ac:dyDescent="0.25">
      <c r="A47" s="92" t="str">
        <f t="array" ref="A47">IFERROR(INDEX('Annex 2 Designated EHV charges'!$D$11:$D$60, MATCH(0, IF(ISBLANK('Annex 2 Designated EHV charges'!$D$11:$D$60),1, COUNTIF(A$4:$A46, 'Annex 2 Designated EHV charges'!$D$11:$D$60)),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0" t="str">
        <f>IFERROR(IF(VLOOKUP($A47,'Annex 2 Designated EHV charges'!$D:$P,COLUMN(F47)+5,FALSE)=0,"",VLOOKUP($A47,'Annex 2 Designated EHV charges'!$D:$P,COLUMN(F47)+5,FALSE)),"")</f>
        <v/>
      </c>
      <c r="G47" s="210" t="str">
        <f>IFERROR(IF(VLOOKUP($A47,'Annex 2 Designated EHV charges'!$D:$P,COLUMN(G47)+5,FALSE)=0,"",VLOOKUP($A47,'Annex 2 Designated EHV charges'!$D:$P,COLUMN(G47)+5,FALSE)),"")</f>
        <v/>
      </c>
      <c r="H47" s="210" t="str">
        <f>IFERROR(IF(VLOOKUP($A47,'Annex 2 Designated EHV charges'!$D:$P,COLUMN(H47)+5,FALSE)=0,"",VLOOKUP($A47,'Annex 2 Designated EHV charges'!$D:$P,COLUMN(H47)+5,FALSE)),"")</f>
        <v/>
      </c>
    </row>
    <row r="48" spans="1:8" x14ac:dyDescent="0.25">
      <c r="A48" s="92" t="str">
        <f t="array" ref="A48">IFERROR(INDEX('Annex 2 Designated EHV charges'!$D$11:$D$60, MATCH(0, IF(ISBLANK('Annex 2 Designated EHV charges'!$D$11:$D$60),1, COUNTIF(A$4:$A47, 'Annex 2 Designated EHV charges'!$D$11:$D$60)),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0" t="str">
        <f>IFERROR(IF(VLOOKUP($A48,'Annex 2 Designated EHV charges'!$D:$P,COLUMN(F48)+5,FALSE)=0,"",VLOOKUP($A48,'Annex 2 Designated EHV charges'!$D:$P,COLUMN(F48)+5,FALSE)),"")</f>
        <v/>
      </c>
      <c r="G48" s="210" t="str">
        <f>IFERROR(IF(VLOOKUP($A48,'Annex 2 Designated EHV charges'!$D:$P,COLUMN(G48)+5,FALSE)=0,"",VLOOKUP($A48,'Annex 2 Designated EHV charges'!$D:$P,COLUMN(G48)+5,FALSE)),"")</f>
        <v/>
      </c>
      <c r="H48" s="210" t="str">
        <f>IFERROR(IF(VLOOKUP($A48,'Annex 2 Designated EHV charges'!$D:$P,COLUMN(H48)+5,FALSE)=0,"",VLOOKUP($A48,'Annex 2 Designated EHV charges'!$D:$P,COLUMN(H48)+5,FALSE)),"")</f>
        <v/>
      </c>
    </row>
    <row r="49" spans="1:8" x14ac:dyDescent="0.25">
      <c r="A49" s="92" t="str">
        <f t="array" ref="A49">IFERROR(INDEX('Annex 2 Designated EHV charges'!$D$11:$D$60, MATCH(0, IF(ISBLANK('Annex 2 Designated EHV charges'!$D$11:$D$60),1, COUNTIF(A$4:$A48, 'Annex 2 Designated EHV charges'!$D$11:$D$60)),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0" t="str">
        <f>IFERROR(IF(VLOOKUP($A49,'Annex 2 Designated EHV charges'!$D:$P,COLUMN(F49)+5,FALSE)=0,"",VLOOKUP($A49,'Annex 2 Designated EHV charges'!$D:$P,COLUMN(F49)+5,FALSE)),"")</f>
        <v/>
      </c>
      <c r="G49" s="210" t="str">
        <f>IFERROR(IF(VLOOKUP($A49,'Annex 2 Designated EHV charges'!$D:$P,COLUMN(G49)+5,FALSE)=0,"",VLOOKUP($A49,'Annex 2 Designated EHV charges'!$D:$P,COLUMN(G49)+5,FALSE)),"")</f>
        <v/>
      </c>
      <c r="H49" s="210" t="str">
        <f>IFERROR(IF(VLOOKUP($A49,'Annex 2 Designated EHV charges'!$D:$P,COLUMN(H49)+5,FALSE)=0,"",VLOOKUP($A49,'Annex 2 Designated EHV charges'!$D:$P,COLUMN(H49)+5,FALSE)),"")</f>
        <v/>
      </c>
    </row>
    <row r="50" spans="1:8" x14ac:dyDescent="0.25">
      <c r="A50" s="92" t="str">
        <f t="array" ref="A50">IFERROR(INDEX('Annex 2 Designated EHV charges'!$D$11:$D$60, MATCH(0, IF(ISBLANK('Annex 2 Designated EHV charges'!$D$11:$D$60),1, COUNTIF(A$4:$A49, 'Annex 2 Designated EHV charges'!$D$11:$D$60)),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0" t="str">
        <f>IFERROR(IF(VLOOKUP($A50,'Annex 2 Designated EHV charges'!$D:$P,COLUMN(F50)+5,FALSE)=0,"",VLOOKUP($A50,'Annex 2 Designated EHV charges'!$D:$P,COLUMN(F50)+5,FALSE)),"")</f>
        <v/>
      </c>
      <c r="G50" s="210" t="str">
        <f>IFERROR(IF(VLOOKUP($A50,'Annex 2 Designated EHV charges'!$D:$P,COLUMN(G50)+5,FALSE)=0,"",VLOOKUP($A50,'Annex 2 Designated EHV charges'!$D:$P,COLUMN(G50)+5,FALSE)),"")</f>
        <v/>
      </c>
      <c r="H50" s="210" t="str">
        <f>IFERROR(IF(VLOOKUP($A50,'Annex 2 Designated EHV charges'!$D:$P,COLUMN(H50)+5,FALSE)=0,"",VLOOKUP($A50,'Annex 2 Designated EHV charges'!$D:$P,COLUMN(H50)+5,FALSE)),"")</f>
        <v/>
      </c>
    </row>
    <row r="51" spans="1:8" x14ac:dyDescent="0.25">
      <c r="A51" s="92" t="str">
        <f t="array" ref="A51">IFERROR(INDEX('Annex 2 Designated EHV charges'!$D$11:$D$60, MATCH(0, IF(ISBLANK('Annex 2 Designated EHV charges'!$D$11:$D$60),1, COUNTIF(A$4:$A50, 'Annex 2 Designated EHV charges'!$D$11:$D$60)),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0" t="str">
        <f>IFERROR(IF(VLOOKUP($A51,'Annex 2 Designated EHV charges'!$D:$P,COLUMN(F51)+5,FALSE)=0,"",VLOOKUP($A51,'Annex 2 Designated EHV charges'!$D:$P,COLUMN(F51)+5,FALSE)),"")</f>
        <v/>
      </c>
      <c r="G51" s="210" t="str">
        <f>IFERROR(IF(VLOOKUP($A51,'Annex 2 Designated EHV charges'!$D:$P,COLUMN(G51)+5,FALSE)=0,"",VLOOKUP($A51,'Annex 2 Designated EHV charges'!$D:$P,COLUMN(G51)+5,FALSE)),"")</f>
        <v/>
      </c>
      <c r="H51" s="210" t="str">
        <f>IFERROR(IF(VLOOKUP($A51,'Annex 2 Designated EHV charges'!$D:$P,COLUMN(H51)+5,FALSE)=0,"",VLOOKUP($A51,'Annex 2 Designated EHV charges'!$D:$P,COLUMN(H51)+5,FALSE)),"")</f>
        <v/>
      </c>
    </row>
    <row r="52" spans="1:8" x14ac:dyDescent="0.25">
      <c r="A52" s="92" t="str">
        <f t="array" ref="A52">IFERROR(INDEX('Annex 2 Designated EHV charges'!$D$11:$D$60, MATCH(0, IF(ISBLANK('Annex 2 Designated EHV charges'!$D$11:$D$60),1, COUNTIF(A$4:$A51, 'Annex 2 Designated EHV charges'!$D$11:$D$60)),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0" t="str">
        <f>IFERROR(IF(VLOOKUP($A52,'Annex 2 Designated EHV charges'!$D:$P,COLUMN(F52)+5,FALSE)=0,"",VLOOKUP($A52,'Annex 2 Designated EHV charges'!$D:$P,COLUMN(F52)+5,FALSE)),"")</f>
        <v/>
      </c>
      <c r="G52" s="210" t="str">
        <f>IFERROR(IF(VLOOKUP($A52,'Annex 2 Designated EHV charges'!$D:$P,COLUMN(G52)+5,FALSE)=0,"",VLOOKUP($A52,'Annex 2 Designated EHV charges'!$D:$P,COLUMN(G52)+5,FALSE)),"")</f>
        <v/>
      </c>
      <c r="H52" s="210" t="str">
        <f>IFERROR(IF(VLOOKUP($A52,'Annex 2 Designated EHV charges'!$D:$P,COLUMN(H52)+5,FALSE)=0,"",VLOOKUP($A52,'Annex 2 Designated EHV charges'!$D:$P,COLUMN(H52)+5,FALSE)),"")</f>
        <v/>
      </c>
    </row>
    <row r="53" spans="1:8" x14ac:dyDescent="0.25">
      <c r="A53" s="92" t="str">
        <f t="array" ref="A53">IFERROR(INDEX('Annex 2 Designated EHV charges'!$D$11:$D$60, MATCH(0, IF(ISBLANK('Annex 2 Designated EHV charges'!$D$11:$D$60),1, COUNTIF(A$4:$A52, 'Annex 2 Designated EHV charges'!$D$11:$D$60)),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0" t="str">
        <f>IFERROR(IF(VLOOKUP($A53,'Annex 2 Designated EHV charges'!$D:$P,COLUMN(F53)+5,FALSE)=0,"",VLOOKUP($A53,'Annex 2 Designated EHV charges'!$D:$P,COLUMN(F53)+5,FALSE)),"")</f>
        <v/>
      </c>
      <c r="G53" s="210" t="str">
        <f>IFERROR(IF(VLOOKUP($A53,'Annex 2 Designated EHV charges'!$D:$P,COLUMN(G53)+5,FALSE)=0,"",VLOOKUP($A53,'Annex 2 Designated EHV charges'!$D:$P,COLUMN(G53)+5,FALSE)),"")</f>
        <v/>
      </c>
      <c r="H53" s="210" t="str">
        <f>IFERROR(IF(VLOOKUP($A53,'Annex 2 Designated EHV charges'!$D:$P,COLUMN(H53)+5,FALSE)=0,"",VLOOKUP($A53,'Annex 2 Designated EHV charges'!$D:$P,COLUMN(H53)+5,FALSE)),"")</f>
        <v/>
      </c>
    </row>
    <row r="54" spans="1:8" x14ac:dyDescent="0.25">
      <c r="A54" s="92" t="str">
        <f t="array" ref="A54">IFERROR(INDEX('Annex 2 Designated EHV charges'!$D$11:$D$60, MATCH(0, IF(ISBLANK('Annex 2 Designated EHV charges'!$D$11:$D$60),1, COUNTIF(A$4:$A53, 'Annex 2 Designated EHV charges'!$D$11:$D$60)),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0" t="str">
        <f>IFERROR(IF(VLOOKUP($A54,'Annex 2 Designated EHV charges'!$D:$P,COLUMN(F54)+5,FALSE)=0,"",VLOOKUP($A54,'Annex 2 Designated EHV charges'!$D:$P,COLUMN(F54)+5,FALSE)),"")</f>
        <v/>
      </c>
      <c r="G54" s="210" t="str">
        <f>IFERROR(IF(VLOOKUP($A54,'Annex 2 Designated EHV charges'!$D:$P,COLUMN(G54)+5,FALSE)=0,"",VLOOKUP($A54,'Annex 2 Designated EHV charges'!$D:$P,COLUMN(G54)+5,FALSE)),"")</f>
        <v/>
      </c>
      <c r="H54" s="210" t="str">
        <f>IFERROR(IF(VLOOKUP($A54,'Annex 2 Designated EHV charges'!$D:$P,COLUMN(H54)+5,FALSE)=0,"",VLOOKUP($A54,'Annex 2 Designated EHV charges'!$D:$P,COLUMN(H54)+5,FALSE)),"")</f>
        <v/>
      </c>
    </row>
    <row r="55" spans="1:8" x14ac:dyDescent="0.25">
      <c r="A55" s="92" t="str">
        <f t="array" ref="A55">IFERROR(INDEX('Annex 2 Designated EHV charges'!$D$11:$D$60, MATCH(0, IF(ISBLANK('Annex 2 Designated EHV charges'!$D$11:$D$60),1, COUNTIF(A$4:$A54, 'Annex 2 Designated EHV charges'!$D$11:$D$60)),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0" t="str">
        <f>IFERROR(IF(VLOOKUP($A55,'Annex 2 Designated EHV charges'!$D:$P,COLUMN(F55)+5,FALSE)=0,"",VLOOKUP($A55,'Annex 2 Designated EHV charges'!$D:$P,COLUMN(F55)+5,FALSE)),"")</f>
        <v/>
      </c>
      <c r="G55" s="210" t="str">
        <f>IFERROR(IF(VLOOKUP($A55,'Annex 2 Designated EHV charges'!$D:$P,COLUMN(G55)+5,FALSE)=0,"",VLOOKUP($A55,'Annex 2 Designated EHV charges'!$D:$P,COLUMN(G55)+5,FALSE)),"")</f>
        <v/>
      </c>
      <c r="H55" s="210" t="str">
        <f>IFERROR(IF(VLOOKUP($A55,'Annex 2 Designated EHV charges'!$D:$P,COLUMN(H55)+5,FALSE)=0,"",VLOOKUP($A55,'Annex 2 Designated EHV charges'!$D:$P,COLUMN(H55)+5,FALSE)),"")</f>
        <v/>
      </c>
    </row>
    <row r="56" spans="1:8" x14ac:dyDescent="0.25">
      <c r="A56" s="92" t="str">
        <f t="array" ref="A56">IFERROR(INDEX('Annex 2 Designated EHV charges'!$D$11:$D$60, MATCH(0, IF(ISBLANK('Annex 2 Designated EHV charges'!$D$11:$D$60),1, COUNTIF(A$4:$A55, 'Annex 2 Designated EHV charges'!$D$11:$D$60)),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0" t="str">
        <f>IFERROR(IF(VLOOKUP($A56,'Annex 2 Designated EHV charges'!$D:$P,COLUMN(F56)+5,FALSE)=0,"",VLOOKUP($A56,'Annex 2 Designated EHV charges'!$D:$P,COLUMN(F56)+5,FALSE)),"")</f>
        <v/>
      </c>
      <c r="G56" s="210" t="str">
        <f>IFERROR(IF(VLOOKUP($A56,'Annex 2 Designated EHV charges'!$D:$P,COLUMN(G56)+5,FALSE)=0,"",VLOOKUP($A56,'Annex 2 Designated EHV charges'!$D:$P,COLUMN(G56)+5,FALSE)),"")</f>
        <v/>
      </c>
      <c r="H56" s="210" t="str">
        <f>IFERROR(IF(VLOOKUP($A56,'Annex 2 Designated EHV charges'!$D:$P,COLUMN(H56)+5,FALSE)=0,"",VLOOKUP($A56,'Annex 2 Designated EHV charges'!$D:$P,COLUMN(H56)+5,FALSE)),"")</f>
        <v/>
      </c>
    </row>
    <row r="57" spans="1:8" x14ac:dyDescent="0.25">
      <c r="A57" s="92" t="str">
        <f t="array" ref="A57">IFERROR(INDEX('Annex 2 Designated EHV charges'!$D$11:$D$60, MATCH(0, IF(ISBLANK('Annex 2 Designated EHV charges'!$D$11:$D$60),1, COUNTIF(A$4:$A56, 'Annex 2 Designated EHV charges'!$D$11:$D$60)),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0" t="str">
        <f>IFERROR(IF(VLOOKUP($A57,'Annex 2 Designated EHV charges'!$D:$P,COLUMN(F57)+5,FALSE)=0,"",VLOOKUP($A57,'Annex 2 Designated EHV charges'!$D:$P,COLUMN(F57)+5,FALSE)),"")</f>
        <v/>
      </c>
      <c r="G57" s="210" t="str">
        <f>IFERROR(IF(VLOOKUP($A57,'Annex 2 Designated EHV charges'!$D:$P,COLUMN(G57)+5,FALSE)=0,"",VLOOKUP($A57,'Annex 2 Designated EHV charges'!$D:$P,COLUMN(G57)+5,FALSE)),"")</f>
        <v/>
      </c>
      <c r="H57" s="210" t="str">
        <f>IFERROR(IF(VLOOKUP($A57,'Annex 2 Designated EHV charges'!$D:$P,COLUMN(H57)+5,FALSE)=0,"",VLOOKUP($A57,'Annex 2 Designated EHV charges'!$D:$P,COLUMN(H57)+5,FALSE)),"")</f>
        <v/>
      </c>
    </row>
    <row r="58" spans="1:8" x14ac:dyDescent="0.25">
      <c r="A58" s="92" t="str">
        <f t="array" ref="A58">IFERROR(INDEX('Annex 2 Designated EHV charges'!$D$11:$D$60, MATCH(0, IF(ISBLANK('Annex 2 Designated EHV charges'!$D$11:$D$60),1, COUNTIF(A$4:$A57, 'Annex 2 Designated EHV charges'!$D$11:$D$60)),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0" t="str">
        <f>IFERROR(IF(VLOOKUP($A58,'Annex 2 Designated EHV charges'!$D:$P,COLUMN(F58)+5,FALSE)=0,"",VLOOKUP($A58,'Annex 2 Designated EHV charges'!$D:$P,COLUMN(F58)+5,FALSE)),"")</f>
        <v/>
      </c>
      <c r="G58" s="210" t="str">
        <f>IFERROR(IF(VLOOKUP($A58,'Annex 2 Designated EHV charges'!$D:$P,COLUMN(G58)+5,FALSE)=0,"",VLOOKUP($A58,'Annex 2 Designated EHV charges'!$D:$P,COLUMN(G58)+5,FALSE)),"")</f>
        <v/>
      </c>
      <c r="H58" s="210" t="str">
        <f>IFERROR(IF(VLOOKUP($A58,'Annex 2 Designated EHV charges'!$D:$P,COLUMN(H58)+5,FALSE)=0,"",VLOOKUP($A58,'Annex 2 Designated EHV charges'!$D:$P,COLUMN(H58)+5,FALSE)),"")</f>
        <v/>
      </c>
    </row>
    <row r="59" spans="1:8" x14ac:dyDescent="0.25">
      <c r="A59" s="92" t="str">
        <f t="array" ref="A59">IFERROR(INDEX('Annex 2 Designated EHV charges'!$D$11:$D$60, MATCH(0, IF(ISBLANK('Annex 2 Designated EHV charges'!$D$11:$D$60),1, COUNTIF(A$4:$A58, 'Annex 2 Designated EHV charges'!$D$11:$D$60)),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0" t="str">
        <f>IFERROR(IF(VLOOKUP($A59,'Annex 2 Designated EHV charges'!$D:$P,COLUMN(F59)+5,FALSE)=0,"",VLOOKUP($A59,'Annex 2 Designated EHV charges'!$D:$P,COLUMN(F59)+5,FALSE)),"")</f>
        <v/>
      </c>
      <c r="G59" s="210" t="str">
        <f>IFERROR(IF(VLOOKUP($A59,'Annex 2 Designated EHV charges'!$D:$P,COLUMN(G59)+5,FALSE)=0,"",VLOOKUP($A59,'Annex 2 Designated EHV charges'!$D:$P,COLUMN(G59)+5,FALSE)),"")</f>
        <v/>
      </c>
      <c r="H59" s="210" t="str">
        <f>IFERROR(IF(VLOOKUP($A59,'Annex 2 Designated EHV charges'!$D:$P,COLUMN(H59)+5,FALSE)=0,"",VLOOKUP($A59,'Annex 2 Designated EHV charges'!$D:$P,COLUMN(H59)+5,FALSE)),"")</f>
        <v/>
      </c>
    </row>
    <row r="60" spans="1:8" x14ac:dyDescent="0.25">
      <c r="A60" s="92" t="str">
        <f t="array" ref="A60">IFERROR(INDEX('Annex 2 Designated EHV charges'!$D$11:$D$60, MATCH(0, IF(ISBLANK('Annex 2 Designated EHV charges'!$D$11:$D$60),1, COUNTIF(A$4:$A59, 'Annex 2 Designated EHV charges'!$D$11:$D$60)),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0" t="str">
        <f>IFERROR(IF(VLOOKUP($A60,'Annex 2 Designated EHV charges'!$D:$P,COLUMN(F60)+5,FALSE)=0,"",VLOOKUP($A60,'Annex 2 Designated EHV charges'!$D:$P,COLUMN(F60)+5,FALSE)),"")</f>
        <v/>
      </c>
      <c r="G60" s="210" t="str">
        <f>IFERROR(IF(VLOOKUP($A60,'Annex 2 Designated EHV charges'!$D:$P,COLUMN(G60)+5,FALSE)=0,"",VLOOKUP($A60,'Annex 2 Designated EHV charges'!$D:$P,COLUMN(G60)+5,FALSE)),"")</f>
        <v/>
      </c>
      <c r="H60" s="210" t="str">
        <f>IFERROR(IF(VLOOKUP($A60,'Annex 2 Designated EHV charges'!$D:$P,COLUMN(H60)+5,FALSE)=0,"",VLOOKUP($A60,'Annex 2 Designated EHV charges'!$D:$P,COLUMN(H60)+5,FALSE)),"")</f>
        <v/>
      </c>
    </row>
    <row r="61" spans="1:8" x14ac:dyDescent="0.25">
      <c r="A61" s="92" t="str">
        <f t="array" ref="A61">IFERROR(INDEX('Annex 2 Designated EHV charges'!$D$11:$D$60, MATCH(0, IF(ISBLANK('Annex 2 Designated EHV charges'!$D$11:$D$60),1, COUNTIF(A$4:$A60, 'Annex 2 Designated EHV charges'!$D$11:$D$60)),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0" t="str">
        <f>IFERROR(IF(VLOOKUP($A61,'Annex 2 Designated EHV charges'!$D:$P,COLUMN(F61)+5,FALSE)=0,"",VLOOKUP($A61,'Annex 2 Designated EHV charges'!$D:$P,COLUMN(F61)+5,FALSE)),"")</f>
        <v/>
      </c>
      <c r="G61" s="210" t="str">
        <f>IFERROR(IF(VLOOKUP($A61,'Annex 2 Designated EHV charges'!$D:$P,COLUMN(G61)+5,FALSE)=0,"",VLOOKUP($A61,'Annex 2 Designated EHV charges'!$D:$P,COLUMN(G61)+5,FALSE)),"")</f>
        <v/>
      </c>
      <c r="H61" s="210" t="str">
        <f>IFERROR(IF(VLOOKUP($A61,'Annex 2 Designated EHV charges'!$D:$P,COLUMN(H61)+5,FALSE)=0,"",VLOOKUP($A61,'Annex 2 Designated EHV charges'!$D:$P,COLUMN(H61)+5,FALSE)),"")</f>
        <v/>
      </c>
    </row>
    <row r="62" spans="1:8" x14ac:dyDescent="0.25">
      <c r="A62" s="92" t="str">
        <f t="array" ref="A62">IFERROR(INDEX('Annex 2 Designated EHV charges'!$D$11:$D$60, MATCH(0, IF(ISBLANK('Annex 2 Designated EHV charges'!$D$11:$D$60),1, COUNTIF(A$4:$A61, 'Annex 2 Designated EHV charges'!$D$11:$D$60)),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0" t="str">
        <f>IFERROR(IF(VLOOKUP($A62,'Annex 2 Designated EHV charges'!$D:$P,COLUMN(F62)+5,FALSE)=0,"",VLOOKUP($A62,'Annex 2 Designated EHV charges'!$D:$P,COLUMN(F62)+5,FALSE)),"")</f>
        <v/>
      </c>
      <c r="G62" s="210" t="str">
        <f>IFERROR(IF(VLOOKUP($A62,'Annex 2 Designated EHV charges'!$D:$P,COLUMN(G62)+5,FALSE)=0,"",VLOOKUP($A62,'Annex 2 Designated EHV charges'!$D:$P,COLUMN(G62)+5,FALSE)),"")</f>
        <v/>
      </c>
      <c r="H62" s="210" t="str">
        <f>IFERROR(IF(VLOOKUP($A62,'Annex 2 Designated EHV charges'!$D:$P,COLUMN(H62)+5,FALSE)=0,"",VLOOKUP($A62,'Annex 2 Designated EHV charges'!$D:$P,COLUMN(H62)+5,FALSE)),"")</f>
        <v/>
      </c>
    </row>
    <row r="63" spans="1:8" x14ac:dyDescent="0.25">
      <c r="A63" s="92" t="str">
        <f t="array" ref="A63">IFERROR(INDEX('Annex 2 Designated EHV charges'!$D$11:$D$60, MATCH(0, IF(ISBLANK('Annex 2 Designated EHV charges'!$D$11:$D$60),1, COUNTIF(A$4:$A62, 'Annex 2 Designated EHV charges'!$D$11:$D$60)),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0" t="str">
        <f>IFERROR(IF(VLOOKUP($A63,'Annex 2 Designated EHV charges'!$D:$P,COLUMN(F63)+5,FALSE)=0,"",VLOOKUP($A63,'Annex 2 Designated EHV charges'!$D:$P,COLUMN(F63)+5,FALSE)),"")</f>
        <v/>
      </c>
      <c r="G63" s="210" t="str">
        <f>IFERROR(IF(VLOOKUP($A63,'Annex 2 Designated EHV charges'!$D:$P,COLUMN(G63)+5,FALSE)=0,"",VLOOKUP($A63,'Annex 2 Designated EHV charges'!$D:$P,COLUMN(G63)+5,FALSE)),"")</f>
        <v/>
      </c>
      <c r="H63" s="210" t="str">
        <f>IFERROR(IF(VLOOKUP($A63,'Annex 2 Designated EHV charges'!$D:$P,COLUMN(H63)+5,FALSE)=0,"",VLOOKUP($A63,'Annex 2 Designated EHV charges'!$D:$P,COLUMN(H63)+5,FALSE)),"")</f>
        <v/>
      </c>
    </row>
    <row r="64" spans="1:8" x14ac:dyDescent="0.25">
      <c r="A64" s="92" t="str">
        <f t="array" ref="A64">IFERROR(INDEX('Annex 2 Designated EHV charges'!$D$11:$D$60, MATCH(0, IF(ISBLANK('Annex 2 Designated EHV charges'!$D$11:$D$60),1, COUNTIF(A$4:$A63, 'Annex 2 Designated EHV charges'!$D$11:$D$60)),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0" t="str">
        <f>IFERROR(IF(VLOOKUP($A64,'Annex 2 Designated EHV charges'!$D:$P,COLUMN(F64)+5,FALSE)=0,"",VLOOKUP($A64,'Annex 2 Designated EHV charges'!$D:$P,COLUMN(F64)+5,FALSE)),"")</f>
        <v/>
      </c>
      <c r="G64" s="210" t="str">
        <f>IFERROR(IF(VLOOKUP($A64,'Annex 2 Designated EHV charges'!$D:$P,COLUMN(G64)+5,FALSE)=0,"",VLOOKUP($A64,'Annex 2 Designated EHV charges'!$D:$P,COLUMN(G64)+5,FALSE)),"")</f>
        <v/>
      </c>
      <c r="H64" s="210" t="str">
        <f>IFERROR(IF(VLOOKUP($A64,'Annex 2 Designated EHV charges'!$D:$P,COLUMN(H64)+5,FALSE)=0,"",VLOOKUP($A64,'Annex 2 Designated EHV charges'!$D:$P,COLUMN(H64)+5,FALSE)),"")</f>
        <v/>
      </c>
    </row>
    <row r="65" spans="1:8" x14ac:dyDescent="0.25">
      <c r="A65" s="92" t="str">
        <f t="array" ref="A65">IFERROR(INDEX('Annex 2 Designated EHV charges'!$D$11:$D$60, MATCH(0, IF(ISBLANK('Annex 2 Designated EHV charges'!$D$11:$D$60),1, COUNTIF(A$4:$A64, 'Annex 2 Designated EHV charges'!$D$11:$D$60)),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0" t="str">
        <f>IFERROR(IF(VLOOKUP($A65,'Annex 2 Designated EHV charges'!$D:$P,COLUMN(F65)+5,FALSE)=0,"",VLOOKUP($A65,'Annex 2 Designated EHV charges'!$D:$P,COLUMN(F65)+5,FALSE)),"")</f>
        <v/>
      </c>
      <c r="G65" s="210" t="str">
        <f>IFERROR(IF(VLOOKUP($A65,'Annex 2 Designated EHV charges'!$D:$P,COLUMN(G65)+5,FALSE)=0,"",VLOOKUP($A65,'Annex 2 Designated EHV charges'!$D:$P,COLUMN(G65)+5,FALSE)),"")</f>
        <v/>
      </c>
      <c r="H65" s="210" t="str">
        <f>IFERROR(IF(VLOOKUP($A65,'Annex 2 Designated EHV charges'!$D:$P,COLUMN(H65)+5,FALSE)=0,"",VLOOKUP($A65,'Annex 2 Designated EHV charges'!$D:$P,COLUMN(H65)+5,FALSE)),"")</f>
        <v/>
      </c>
    </row>
    <row r="66" spans="1:8" x14ac:dyDescent="0.25">
      <c r="A66" s="92" t="str">
        <f t="array" ref="A66">IFERROR(INDEX('Annex 2 Designated EHV charges'!$D$11:$D$60, MATCH(0, IF(ISBLANK('Annex 2 Designated EHV charges'!$D$11:$D$60),1, COUNTIF(A$4:$A65, 'Annex 2 Designated EHV charges'!$D$11:$D$60)),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0" t="str">
        <f>IFERROR(IF(VLOOKUP($A66,'Annex 2 Designated EHV charges'!$D:$P,COLUMN(F66)+5,FALSE)=0,"",VLOOKUP($A66,'Annex 2 Designated EHV charges'!$D:$P,COLUMN(F66)+5,FALSE)),"")</f>
        <v/>
      </c>
      <c r="G66" s="210" t="str">
        <f>IFERROR(IF(VLOOKUP($A66,'Annex 2 Designated EHV charges'!$D:$P,COLUMN(G66)+5,FALSE)=0,"",VLOOKUP($A66,'Annex 2 Designated EHV charges'!$D:$P,COLUMN(G66)+5,FALSE)),"")</f>
        <v/>
      </c>
      <c r="H66" s="210" t="str">
        <f>IFERROR(IF(VLOOKUP($A66,'Annex 2 Designated EHV charges'!$D:$P,COLUMN(H66)+5,FALSE)=0,"",VLOOKUP($A66,'Annex 2 Designated EHV charges'!$D:$P,COLUMN(H66)+5,FALSE)),"")</f>
        <v/>
      </c>
    </row>
    <row r="67" spans="1:8" x14ac:dyDescent="0.25">
      <c r="A67" s="92" t="str">
        <f t="array" ref="A67">IFERROR(INDEX('Annex 2 Designated EHV charges'!$D$11:$D$60, MATCH(0, IF(ISBLANK('Annex 2 Designated EHV charges'!$D$11:$D$60),1, COUNTIF(A$4:$A66, 'Annex 2 Designated EHV charges'!$D$11:$D$60)),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0" t="str">
        <f>IFERROR(IF(VLOOKUP($A67,'Annex 2 Designated EHV charges'!$D:$P,COLUMN(F67)+5,FALSE)=0,"",VLOOKUP($A67,'Annex 2 Designated EHV charges'!$D:$P,COLUMN(F67)+5,FALSE)),"")</f>
        <v/>
      </c>
      <c r="G67" s="210" t="str">
        <f>IFERROR(IF(VLOOKUP($A67,'Annex 2 Designated EHV charges'!$D:$P,COLUMN(G67)+5,FALSE)=0,"",VLOOKUP($A67,'Annex 2 Designated EHV charges'!$D:$P,COLUMN(G67)+5,FALSE)),"")</f>
        <v/>
      </c>
      <c r="H67" s="210" t="str">
        <f>IFERROR(IF(VLOOKUP($A67,'Annex 2 Designated EHV charges'!$D:$P,COLUMN(H67)+5,FALSE)=0,"",VLOOKUP($A67,'Annex 2 Designated EHV charges'!$D:$P,COLUMN(H67)+5,FALSE)),"")</f>
        <v/>
      </c>
    </row>
    <row r="68" spans="1:8" x14ac:dyDescent="0.25">
      <c r="A68" s="92" t="str">
        <f t="array" ref="A68">IFERROR(INDEX('Annex 2 Designated EHV charges'!$D$11:$D$60, MATCH(0, IF(ISBLANK('Annex 2 Designated EHV charges'!$D$11:$D$60),1, COUNTIF(A$4:$A67, 'Annex 2 Designated EHV charges'!$D$11:$D$60)),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0" t="str">
        <f>IFERROR(IF(VLOOKUP($A68,'Annex 2 Designated EHV charges'!$D:$P,COLUMN(F68)+5,FALSE)=0,"",VLOOKUP($A68,'Annex 2 Designated EHV charges'!$D:$P,COLUMN(F68)+5,FALSE)),"")</f>
        <v/>
      </c>
      <c r="G68" s="210" t="str">
        <f>IFERROR(IF(VLOOKUP($A68,'Annex 2 Designated EHV charges'!$D:$P,COLUMN(G68)+5,FALSE)=0,"",VLOOKUP($A68,'Annex 2 Designated EHV charges'!$D:$P,COLUMN(G68)+5,FALSE)),"")</f>
        <v/>
      </c>
      <c r="H68" s="210" t="str">
        <f>IFERROR(IF(VLOOKUP($A68,'Annex 2 Designated EHV charges'!$D:$P,COLUMN(H68)+5,FALSE)=0,"",VLOOKUP($A68,'Annex 2 Designated EHV charges'!$D:$P,COLUMN(H68)+5,FALSE)),"")</f>
        <v/>
      </c>
    </row>
    <row r="69" spans="1:8" x14ac:dyDescent="0.25">
      <c r="A69" s="92" t="str">
        <f t="array" ref="A69">IFERROR(INDEX('Annex 2 Designated EHV charges'!$D$11:$D$60, MATCH(0, IF(ISBLANK('Annex 2 Designated EHV charges'!$D$11:$D$60),1, COUNTIF(A$4:$A68, 'Annex 2 Designated EHV charges'!$D$11:$D$60)),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0" t="str">
        <f>IFERROR(IF(VLOOKUP($A69,'Annex 2 Designated EHV charges'!$D:$P,COLUMN(F69)+5,FALSE)=0,"",VLOOKUP($A69,'Annex 2 Designated EHV charges'!$D:$P,COLUMN(F69)+5,FALSE)),"")</f>
        <v/>
      </c>
      <c r="G69" s="210" t="str">
        <f>IFERROR(IF(VLOOKUP($A69,'Annex 2 Designated EHV charges'!$D:$P,COLUMN(G69)+5,FALSE)=0,"",VLOOKUP($A69,'Annex 2 Designated EHV charges'!$D:$P,COLUMN(G69)+5,FALSE)),"")</f>
        <v/>
      </c>
      <c r="H69" s="210" t="str">
        <f>IFERROR(IF(VLOOKUP($A69,'Annex 2 Designated EHV charges'!$D:$P,COLUMN(H69)+5,FALSE)=0,"",VLOOKUP($A69,'Annex 2 Designated EHV charges'!$D:$P,COLUMN(H69)+5,FALSE)),"")</f>
        <v/>
      </c>
    </row>
    <row r="70" spans="1:8" x14ac:dyDescent="0.25">
      <c r="A70" s="92" t="str">
        <f t="array" ref="A70">IFERROR(INDEX('Annex 2 Designated EHV charges'!$D$11:$D$60, MATCH(0, IF(ISBLANK('Annex 2 Designated EHV charges'!$D$11:$D$60),1, COUNTIF(A$4:$A69, 'Annex 2 Designated EHV charges'!$D$11:$D$60)),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0" t="str">
        <f>IFERROR(IF(VLOOKUP($A70,'Annex 2 Designated EHV charges'!$D:$P,COLUMN(F70)+5,FALSE)=0,"",VLOOKUP($A70,'Annex 2 Designated EHV charges'!$D:$P,COLUMN(F70)+5,FALSE)),"")</f>
        <v/>
      </c>
      <c r="G70" s="210" t="str">
        <f>IFERROR(IF(VLOOKUP($A70,'Annex 2 Designated EHV charges'!$D:$P,COLUMN(G70)+5,FALSE)=0,"",VLOOKUP($A70,'Annex 2 Designated EHV charges'!$D:$P,COLUMN(G70)+5,FALSE)),"")</f>
        <v/>
      </c>
      <c r="H70" s="210" t="str">
        <f>IFERROR(IF(VLOOKUP($A70,'Annex 2 Designated EHV charges'!$D:$P,COLUMN(H70)+5,FALSE)=0,"",VLOOKUP($A70,'Annex 2 Designated EHV charges'!$D:$P,COLUMN(H70)+5,FALSE)),"")</f>
        <v/>
      </c>
    </row>
    <row r="71" spans="1:8" x14ac:dyDescent="0.25">
      <c r="A71" s="92" t="str">
        <f t="array" ref="A71">IFERROR(INDEX('Annex 2 Designated EHV charges'!$D$11:$D$60, MATCH(0, IF(ISBLANK('Annex 2 Designated EHV charges'!$D$11:$D$60),1, COUNTIF(A$4:$A70, 'Annex 2 Designated EHV charges'!$D$11:$D$60)),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0" t="str">
        <f>IFERROR(IF(VLOOKUP($A71,'Annex 2 Designated EHV charges'!$D:$P,COLUMN(F71)+5,FALSE)=0,"",VLOOKUP($A71,'Annex 2 Designated EHV charges'!$D:$P,COLUMN(F71)+5,FALSE)),"")</f>
        <v/>
      </c>
      <c r="G71" s="210" t="str">
        <f>IFERROR(IF(VLOOKUP($A71,'Annex 2 Designated EHV charges'!$D:$P,COLUMN(G71)+5,FALSE)=0,"",VLOOKUP($A71,'Annex 2 Designated EHV charges'!$D:$P,COLUMN(G71)+5,FALSE)),"")</f>
        <v/>
      </c>
      <c r="H71" s="210" t="str">
        <f>IFERROR(IF(VLOOKUP($A71,'Annex 2 Designated EHV charges'!$D:$P,COLUMN(H71)+5,FALSE)=0,"",VLOOKUP($A71,'Annex 2 Designated EHV charges'!$D:$P,COLUMN(H71)+5,FALSE)),"")</f>
        <v/>
      </c>
    </row>
    <row r="72" spans="1:8" x14ac:dyDescent="0.25">
      <c r="A72" s="92" t="str">
        <f t="array" ref="A72">IFERROR(INDEX('Annex 2 Designated EHV charges'!$D$11:$D$60, MATCH(0, IF(ISBLANK('Annex 2 Designated EHV charges'!$D$11:$D$60),1, COUNTIF(A$4:$A71, 'Annex 2 Designated EHV charges'!$D$11:$D$60)),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0" t="str">
        <f>IFERROR(IF(VLOOKUP($A72,'Annex 2 Designated EHV charges'!$D:$P,COLUMN(F72)+5,FALSE)=0,"",VLOOKUP($A72,'Annex 2 Designated EHV charges'!$D:$P,COLUMN(F72)+5,FALSE)),"")</f>
        <v/>
      </c>
      <c r="G72" s="210" t="str">
        <f>IFERROR(IF(VLOOKUP($A72,'Annex 2 Designated EHV charges'!$D:$P,COLUMN(G72)+5,FALSE)=0,"",VLOOKUP($A72,'Annex 2 Designated EHV charges'!$D:$P,COLUMN(G72)+5,FALSE)),"")</f>
        <v/>
      </c>
      <c r="H72" s="210" t="str">
        <f>IFERROR(IF(VLOOKUP($A72,'Annex 2 Designated EHV charges'!$D:$P,COLUMN(H72)+5,FALSE)=0,"",VLOOKUP($A72,'Annex 2 Designated EHV charges'!$D:$P,COLUMN(H72)+5,FALSE)),"")</f>
        <v/>
      </c>
    </row>
    <row r="73" spans="1:8" x14ac:dyDescent="0.25">
      <c r="A73" s="92" t="str">
        <f t="array" ref="A73">IFERROR(INDEX('Annex 2 Designated EHV charges'!$D$11:$D$60, MATCH(0, IF(ISBLANK('Annex 2 Designated EHV charges'!$D$11:$D$60),1, COUNTIF(A$4:$A72, 'Annex 2 Designated EHV charges'!$D$11:$D$60)),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0" t="str">
        <f>IFERROR(IF(VLOOKUP($A73,'Annex 2 Designated EHV charges'!$D:$P,COLUMN(F73)+5,FALSE)=0,"",VLOOKUP($A73,'Annex 2 Designated EHV charges'!$D:$P,COLUMN(F73)+5,FALSE)),"")</f>
        <v/>
      </c>
      <c r="G73" s="210" t="str">
        <f>IFERROR(IF(VLOOKUP($A73,'Annex 2 Designated EHV charges'!$D:$P,COLUMN(G73)+5,FALSE)=0,"",VLOOKUP($A73,'Annex 2 Designated EHV charges'!$D:$P,COLUMN(G73)+5,FALSE)),"")</f>
        <v/>
      </c>
      <c r="H73" s="210" t="str">
        <f>IFERROR(IF(VLOOKUP($A73,'Annex 2 Designated EHV charges'!$D:$P,COLUMN(H73)+5,FALSE)=0,"",VLOOKUP($A73,'Annex 2 Designated EHV charges'!$D:$P,COLUMN(H73)+5,FALSE)),"")</f>
        <v/>
      </c>
    </row>
    <row r="74" spans="1:8" x14ac:dyDescent="0.25">
      <c r="A74" s="92" t="str">
        <f t="array" ref="A74">IFERROR(INDEX('Annex 2 Designated EHV charges'!$D$11:$D$60, MATCH(0, IF(ISBLANK('Annex 2 Designated EHV charges'!$D$11:$D$60),1, COUNTIF(A$4:$A73, 'Annex 2 Designated EHV charges'!$D$11:$D$60)),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0" t="str">
        <f>IFERROR(IF(VLOOKUP($A74,'Annex 2 Designated EHV charges'!$D:$P,COLUMN(F74)+5,FALSE)=0,"",VLOOKUP($A74,'Annex 2 Designated EHV charges'!$D:$P,COLUMN(F74)+5,FALSE)),"")</f>
        <v/>
      </c>
      <c r="G74" s="210" t="str">
        <f>IFERROR(IF(VLOOKUP($A74,'Annex 2 Designated EHV charges'!$D:$P,COLUMN(G74)+5,FALSE)=0,"",VLOOKUP($A74,'Annex 2 Designated EHV charges'!$D:$P,COLUMN(G74)+5,FALSE)),"")</f>
        <v/>
      </c>
      <c r="H74" s="210" t="str">
        <f>IFERROR(IF(VLOOKUP($A74,'Annex 2 Designated EHV charges'!$D:$P,COLUMN(H74)+5,FALSE)=0,"",VLOOKUP($A74,'Annex 2 Designated EHV charges'!$D:$P,COLUMN(H74)+5,FALSE)),"")</f>
        <v/>
      </c>
    </row>
    <row r="75" spans="1:8" x14ac:dyDescent="0.25">
      <c r="A75" s="92" t="str">
        <f t="array" ref="A75">IFERROR(INDEX('Annex 2 Designated EHV charges'!$D$11:$D$60, MATCH(0, IF(ISBLANK('Annex 2 Designated EHV charges'!$D$11:$D$60),1, COUNTIF(A$4:$A74, 'Annex 2 Designated EHV charges'!$D$11:$D$60)),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0" t="str">
        <f>IFERROR(IF(VLOOKUP($A75,'Annex 2 Designated EHV charges'!$D:$P,COLUMN(F75)+5,FALSE)=0,"",VLOOKUP($A75,'Annex 2 Designated EHV charges'!$D:$P,COLUMN(F75)+5,FALSE)),"")</f>
        <v/>
      </c>
      <c r="G75" s="210" t="str">
        <f>IFERROR(IF(VLOOKUP($A75,'Annex 2 Designated EHV charges'!$D:$P,COLUMN(G75)+5,FALSE)=0,"",VLOOKUP($A75,'Annex 2 Designated EHV charges'!$D:$P,COLUMN(G75)+5,FALSE)),"")</f>
        <v/>
      </c>
      <c r="H75" s="210" t="str">
        <f>IFERROR(IF(VLOOKUP($A75,'Annex 2 Designated EHV charges'!$D:$P,COLUMN(H75)+5,FALSE)=0,"",VLOOKUP($A75,'Annex 2 Designated EHV charges'!$D:$P,COLUMN(H75)+5,FALSE)),"")</f>
        <v/>
      </c>
    </row>
    <row r="76" spans="1:8" x14ac:dyDescent="0.25">
      <c r="A76" s="92" t="str">
        <f t="array" ref="A76">IFERROR(INDEX('Annex 2 Designated EHV charges'!$D$11:$D$60, MATCH(0, IF(ISBLANK('Annex 2 Designated EHV charges'!$D$11:$D$60),1, COUNTIF(A$4:$A75, 'Annex 2 Designated EHV charges'!$D$11:$D$60)),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0" t="str">
        <f>IFERROR(IF(VLOOKUP($A76,'Annex 2 Designated EHV charges'!$D:$P,COLUMN(F76)+5,FALSE)=0,"",VLOOKUP($A76,'Annex 2 Designated EHV charges'!$D:$P,COLUMN(F76)+5,FALSE)),"")</f>
        <v/>
      </c>
      <c r="G76" s="210" t="str">
        <f>IFERROR(IF(VLOOKUP($A76,'Annex 2 Designated EHV charges'!$D:$P,COLUMN(G76)+5,FALSE)=0,"",VLOOKUP($A76,'Annex 2 Designated EHV charges'!$D:$P,COLUMN(G76)+5,FALSE)),"")</f>
        <v/>
      </c>
      <c r="H76" s="210" t="str">
        <f>IFERROR(IF(VLOOKUP($A76,'Annex 2 Designated EHV charges'!$D:$P,COLUMN(H76)+5,FALSE)=0,"",VLOOKUP($A76,'Annex 2 Designated EHV charges'!$D:$P,COLUMN(H76)+5,FALSE)),"")</f>
        <v/>
      </c>
    </row>
    <row r="77" spans="1:8" x14ac:dyDescent="0.25">
      <c r="A77" s="92" t="str">
        <f t="array" ref="A77">IFERROR(INDEX('Annex 2 Designated EHV charges'!$D$11:$D$60, MATCH(0, IF(ISBLANK('Annex 2 Designated EHV charges'!$D$11:$D$60),1, COUNTIF(A$4:$A76, 'Annex 2 Designated EHV charges'!$D$11:$D$60)),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0" t="str">
        <f>IFERROR(IF(VLOOKUP($A77,'Annex 2 Designated EHV charges'!$D:$P,COLUMN(F77)+5,FALSE)=0,"",VLOOKUP($A77,'Annex 2 Designated EHV charges'!$D:$P,COLUMN(F77)+5,FALSE)),"")</f>
        <v/>
      </c>
      <c r="G77" s="210" t="str">
        <f>IFERROR(IF(VLOOKUP($A77,'Annex 2 Designated EHV charges'!$D:$P,COLUMN(G77)+5,FALSE)=0,"",VLOOKUP($A77,'Annex 2 Designated EHV charges'!$D:$P,COLUMN(G77)+5,FALSE)),"")</f>
        <v/>
      </c>
      <c r="H77" s="210" t="str">
        <f>IFERROR(IF(VLOOKUP($A77,'Annex 2 Designated EHV charges'!$D:$P,COLUMN(H77)+5,FALSE)=0,"",VLOOKUP($A77,'Annex 2 Designated EHV charges'!$D:$P,COLUMN(H77)+5,FALSE)),"")</f>
        <v/>
      </c>
    </row>
    <row r="78" spans="1:8" x14ac:dyDescent="0.25">
      <c r="A78" s="92" t="str">
        <f t="array" ref="A78">IFERROR(INDEX('Annex 2 Designated EHV charges'!$D$11:$D$60, MATCH(0, IF(ISBLANK('Annex 2 Designated EHV charges'!$D$11:$D$60),1, COUNTIF(A$4:$A77, 'Annex 2 Designated EHV charges'!$D$11:$D$60)),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0" t="str">
        <f>IFERROR(IF(VLOOKUP($A78,'Annex 2 Designated EHV charges'!$D:$P,COLUMN(F78)+5,FALSE)=0,"",VLOOKUP($A78,'Annex 2 Designated EHV charges'!$D:$P,COLUMN(F78)+5,FALSE)),"")</f>
        <v/>
      </c>
      <c r="G78" s="210" t="str">
        <f>IFERROR(IF(VLOOKUP($A78,'Annex 2 Designated EHV charges'!$D:$P,COLUMN(G78)+5,FALSE)=0,"",VLOOKUP($A78,'Annex 2 Designated EHV charges'!$D:$P,COLUMN(G78)+5,FALSE)),"")</f>
        <v/>
      </c>
      <c r="H78" s="210" t="str">
        <f>IFERROR(IF(VLOOKUP($A78,'Annex 2 Designated EHV charges'!$D:$P,COLUMN(H78)+5,FALSE)=0,"",VLOOKUP($A78,'Annex 2 Designated EHV charges'!$D:$P,COLUMN(H78)+5,FALSE)),"")</f>
        <v/>
      </c>
    </row>
    <row r="79" spans="1:8" x14ac:dyDescent="0.25">
      <c r="A79" s="92" t="str">
        <f t="array" ref="A79">IFERROR(INDEX('Annex 2 Designated EHV charges'!$D$11:$D$60, MATCH(0, IF(ISBLANK('Annex 2 Designated EHV charges'!$D$11:$D$60),1, COUNTIF(A$4:$A78, 'Annex 2 Designated EHV charges'!$D$11:$D$60)),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0" t="str">
        <f>IFERROR(IF(VLOOKUP($A79,'Annex 2 Designated EHV charges'!$D:$P,COLUMN(F79)+5,FALSE)=0,"",VLOOKUP($A79,'Annex 2 Designated EHV charges'!$D:$P,COLUMN(F79)+5,FALSE)),"")</f>
        <v/>
      </c>
      <c r="G79" s="210" t="str">
        <f>IFERROR(IF(VLOOKUP($A79,'Annex 2 Designated EHV charges'!$D:$P,COLUMN(G79)+5,FALSE)=0,"",VLOOKUP($A79,'Annex 2 Designated EHV charges'!$D:$P,COLUMN(G79)+5,FALSE)),"")</f>
        <v/>
      </c>
      <c r="H79" s="210" t="str">
        <f>IFERROR(IF(VLOOKUP($A79,'Annex 2 Designated EHV charges'!$D:$P,COLUMN(H79)+5,FALSE)=0,"",VLOOKUP($A79,'Annex 2 Designated EHV charges'!$D:$P,COLUMN(H79)+5,FALSE)),"")</f>
        <v/>
      </c>
    </row>
    <row r="80" spans="1:8" x14ac:dyDescent="0.25">
      <c r="A80" s="92" t="str">
        <f t="array" ref="A80">IFERROR(INDEX('Annex 2 Designated EHV charges'!$D$11:$D$60, MATCH(0, IF(ISBLANK('Annex 2 Designated EHV charges'!$D$11:$D$60),1, COUNTIF(A$4:$A79, 'Annex 2 Designated EHV charges'!$D$11:$D$60)),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0" t="str">
        <f>IFERROR(IF(VLOOKUP($A80,'Annex 2 Designated EHV charges'!$D:$P,COLUMN(F80)+5,FALSE)=0,"",VLOOKUP($A80,'Annex 2 Designated EHV charges'!$D:$P,COLUMN(F80)+5,FALSE)),"")</f>
        <v/>
      </c>
      <c r="G80" s="210" t="str">
        <f>IFERROR(IF(VLOOKUP($A80,'Annex 2 Designated EHV charges'!$D:$P,COLUMN(G80)+5,FALSE)=0,"",VLOOKUP($A80,'Annex 2 Designated EHV charges'!$D:$P,COLUMN(G80)+5,FALSE)),"")</f>
        <v/>
      </c>
      <c r="H80" s="210" t="str">
        <f>IFERROR(IF(VLOOKUP($A80,'Annex 2 Designated EHV charges'!$D:$P,COLUMN(H80)+5,FALSE)=0,"",VLOOKUP($A80,'Annex 2 Designated EHV charges'!$D:$P,COLUMN(H80)+5,FALSE)),"")</f>
        <v/>
      </c>
    </row>
    <row r="81" spans="1:8" x14ac:dyDescent="0.25">
      <c r="A81" s="92" t="str">
        <f t="array" ref="A81">IFERROR(INDEX('Annex 2 Designated EHV charges'!$D$11:$D$60, MATCH(0, IF(ISBLANK('Annex 2 Designated EHV charges'!$D$11:$D$60),1, COUNTIF(A$4:$A80, 'Annex 2 Designated EHV charges'!$D$11:$D$60)),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0" t="str">
        <f>IFERROR(IF(VLOOKUP($A81,'Annex 2 Designated EHV charges'!$D:$P,COLUMN(F81)+5,FALSE)=0,"",VLOOKUP($A81,'Annex 2 Designated EHV charges'!$D:$P,COLUMN(F81)+5,FALSE)),"")</f>
        <v/>
      </c>
      <c r="G81" s="210" t="str">
        <f>IFERROR(IF(VLOOKUP($A81,'Annex 2 Designated EHV charges'!$D:$P,COLUMN(G81)+5,FALSE)=0,"",VLOOKUP($A81,'Annex 2 Designated EHV charges'!$D:$P,COLUMN(G81)+5,FALSE)),"")</f>
        <v/>
      </c>
      <c r="H81" s="210" t="str">
        <f>IFERROR(IF(VLOOKUP($A81,'Annex 2 Designated EHV charges'!$D:$P,COLUMN(H81)+5,FALSE)=0,"",VLOOKUP($A81,'Annex 2 Designated EHV charges'!$D:$P,COLUMN(H81)+5,FALSE)),"")</f>
        <v/>
      </c>
    </row>
    <row r="82" spans="1:8" x14ac:dyDescent="0.25">
      <c r="A82" s="92" t="str">
        <f t="array" ref="A82">IFERROR(INDEX('Annex 2 Designated EHV charges'!$D$11:$D$60, MATCH(0, IF(ISBLANK('Annex 2 Designated EHV charges'!$D$11:$D$60),1, COUNTIF(A$4:$A81, 'Annex 2 Designated EHV charges'!$D$11:$D$60)),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0" t="str">
        <f>IFERROR(IF(VLOOKUP($A82,'Annex 2 Designated EHV charges'!$D:$P,COLUMN(F82)+5,FALSE)=0,"",VLOOKUP($A82,'Annex 2 Designated EHV charges'!$D:$P,COLUMN(F82)+5,FALSE)),"")</f>
        <v/>
      </c>
      <c r="G82" s="210" t="str">
        <f>IFERROR(IF(VLOOKUP($A82,'Annex 2 Designated EHV charges'!$D:$P,COLUMN(G82)+5,FALSE)=0,"",VLOOKUP($A82,'Annex 2 Designated EHV charges'!$D:$P,COLUMN(G82)+5,FALSE)),"")</f>
        <v/>
      </c>
      <c r="H82" s="210" t="str">
        <f>IFERROR(IF(VLOOKUP($A82,'Annex 2 Designated EHV charges'!$D:$P,COLUMN(H82)+5,FALSE)=0,"",VLOOKUP($A82,'Annex 2 Designated EHV charges'!$D:$P,COLUMN(H82)+5,FALSE)),"")</f>
        <v/>
      </c>
    </row>
    <row r="83" spans="1:8" x14ac:dyDescent="0.25">
      <c r="A83" s="92" t="str">
        <f t="array" ref="A83">IFERROR(INDEX('Annex 2 Designated EHV charges'!$D$11:$D$60, MATCH(0, IF(ISBLANK('Annex 2 Designated EHV charges'!$D$11:$D$60),1, COUNTIF(A$4:$A82, 'Annex 2 Designated EHV charges'!$D$11:$D$60)),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0" t="str">
        <f>IFERROR(IF(VLOOKUP($A83,'Annex 2 Designated EHV charges'!$D:$P,COLUMN(F83)+5,FALSE)=0,"",VLOOKUP($A83,'Annex 2 Designated EHV charges'!$D:$P,COLUMN(F83)+5,FALSE)),"")</f>
        <v/>
      </c>
      <c r="G83" s="210" t="str">
        <f>IFERROR(IF(VLOOKUP($A83,'Annex 2 Designated EHV charges'!$D:$P,COLUMN(G83)+5,FALSE)=0,"",VLOOKUP($A83,'Annex 2 Designated EHV charges'!$D:$P,COLUMN(G83)+5,FALSE)),"")</f>
        <v/>
      </c>
      <c r="H83" s="210" t="str">
        <f>IFERROR(IF(VLOOKUP($A83,'Annex 2 Designated EHV charges'!$D:$P,COLUMN(H83)+5,FALSE)=0,"",VLOOKUP($A83,'Annex 2 Designated EHV charges'!$D:$P,COLUMN(H83)+5,FALSE)),"")</f>
        <v/>
      </c>
    </row>
    <row r="84" spans="1:8" x14ac:dyDescent="0.25">
      <c r="A84" s="92" t="str">
        <f t="array" ref="A84">IFERROR(INDEX('Annex 2 Designated EHV charges'!$D$11:$D$60, MATCH(0, IF(ISBLANK('Annex 2 Designated EHV charges'!$D$11:$D$60),1, COUNTIF(A$4:$A83, 'Annex 2 Designated EHV charges'!$D$11:$D$60)),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0" t="str">
        <f>IFERROR(IF(VLOOKUP($A84,'Annex 2 Designated EHV charges'!$D:$P,COLUMN(F84)+5,FALSE)=0,"",VLOOKUP($A84,'Annex 2 Designated EHV charges'!$D:$P,COLUMN(F84)+5,FALSE)),"")</f>
        <v/>
      </c>
      <c r="G84" s="210" t="str">
        <f>IFERROR(IF(VLOOKUP($A84,'Annex 2 Designated EHV charges'!$D:$P,COLUMN(G84)+5,FALSE)=0,"",VLOOKUP($A84,'Annex 2 Designated EHV charges'!$D:$P,COLUMN(G84)+5,FALSE)),"")</f>
        <v/>
      </c>
      <c r="H84" s="210" t="str">
        <f>IFERROR(IF(VLOOKUP($A84,'Annex 2 Designated EHV charges'!$D:$P,COLUMN(H84)+5,FALSE)=0,"",VLOOKUP($A84,'Annex 2 Designated EHV charges'!$D:$P,COLUMN(H84)+5,FALSE)),"")</f>
        <v/>
      </c>
    </row>
    <row r="85" spans="1:8" x14ac:dyDescent="0.25">
      <c r="A85" s="92" t="str">
        <f t="array" ref="A85">IFERROR(INDEX('Annex 2 Designated EHV charges'!$D$11:$D$60, MATCH(0, IF(ISBLANK('Annex 2 Designated EHV charges'!$D$11:$D$60),1, COUNTIF(A$4:$A84, 'Annex 2 Designated EHV charges'!$D$11:$D$60)),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0" t="str">
        <f>IFERROR(IF(VLOOKUP($A85,'Annex 2 Designated EHV charges'!$D:$P,COLUMN(F85)+5,FALSE)=0,"",VLOOKUP($A85,'Annex 2 Designated EHV charges'!$D:$P,COLUMN(F85)+5,FALSE)),"")</f>
        <v/>
      </c>
      <c r="G85" s="210" t="str">
        <f>IFERROR(IF(VLOOKUP($A85,'Annex 2 Designated EHV charges'!$D:$P,COLUMN(G85)+5,FALSE)=0,"",VLOOKUP($A85,'Annex 2 Designated EHV charges'!$D:$P,COLUMN(G85)+5,FALSE)),"")</f>
        <v/>
      </c>
      <c r="H85" s="210" t="str">
        <f>IFERROR(IF(VLOOKUP($A85,'Annex 2 Designated EHV charges'!$D:$P,COLUMN(H85)+5,FALSE)=0,"",VLOOKUP($A85,'Annex 2 Designated EHV charges'!$D:$P,COLUMN(H85)+5,FALSE)),"")</f>
        <v/>
      </c>
    </row>
    <row r="86" spans="1:8" x14ac:dyDescent="0.25">
      <c r="A86" s="92" t="str">
        <f t="array" ref="A86">IFERROR(INDEX('Annex 2 Designated EHV charges'!$D$11:$D$60, MATCH(0, IF(ISBLANK('Annex 2 Designated EHV charges'!$D$11:$D$60),1, COUNTIF(A$4:$A85, 'Annex 2 Designated EHV charges'!$D$11:$D$60)),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0" t="str">
        <f>IFERROR(IF(VLOOKUP($A86,'Annex 2 Designated EHV charges'!$D:$P,COLUMN(F86)+5,FALSE)=0,"",VLOOKUP($A86,'Annex 2 Designated EHV charges'!$D:$P,COLUMN(F86)+5,FALSE)),"")</f>
        <v/>
      </c>
      <c r="G86" s="210" t="str">
        <f>IFERROR(IF(VLOOKUP($A86,'Annex 2 Designated EHV charges'!$D:$P,COLUMN(G86)+5,FALSE)=0,"",VLOOKUP($A86,'Annex 2 Designated EHV charges'!$D:$P,COLUMN(G86)+5,FALSE)),"")</f>
        <v/>
      </c>
      <c r="H86" s="210" t="str">
        <f>IFERROR(IF(VLOOKUP($A86,'Annex 2 Designated EHV charges'!$D:$P,COLUMN(H86)+5,FALSE)=0,"",VLOOKUP($A86,'Annex 2 Designated EHV charges'!$D:$P,COLUMN(H86)+5,FALSE)),"")</f>
        <v/>
      </c>
    </row>
    <row r="87" spans="1:8" x14ac:dyDescent="0.25">
      <c r="A87" s="92" t="str">
        <f t="array" ref="A87">IFERROR(INDEX('Annex 2 Designated EHV charges'!$D$11:$D$60, MATCH(0, IF(ISBLANK('Annex 2 Designated EHV charges'!$D$11:$D$60),1, COUNTIF(A$4:$A86, 'Annex 2 Designated EHV charges'!$D$11:$D$60)),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0" t="str">
        <f>IFERROR(IF(VLOOKUP($A87,'Annex 2 Designated EHV charges'!$D:$P,COLUMN(F87)+5,FALSE)=0,"",VLOOKUP($A87,'Annex 2 Designated EHV charges'!$D:$P,COLUMN(F87)+5,FALSE)),"")</f>
        <v/>
      </c>
      <c r="G87" s="210" t="str">
        <f>IFERROR(IF(VLOOKUP($A87,'Annex 2 Designated EHV charges'!$D:$P,COLUMN(G87)+5,FALSE)=0,"",VLOOKUP($A87,'Annex 2 Designated EHV charges'!$D:$P,COLUMN(G87)+5,FALSE)),"")</f>
        <v/>
      </c>
      <c r="H87" s="210" t="str">
        <f>IFERROR(IF(VLOOKUP($A87,'Annex 2 Designated EHV charges'!$D:$P,COLUMN(H87)+5,FALSE)=0,"",VLOOKUP($A87,'Annex 2 Designated EHV charges'!$D:$P,COLUMN(H87)+5,FALSE)),"")</f>
        <v/>
      </c>
    </row>
    <row r="88" spans="1:8" x14ac:dyDescent="0.25">
      <c r="A88" s="92" t="str">
        <f t="array" ref="A88">IFERROR(INDEX('Annex 2 Designated EHV charges'!$D$11:$D$60, MATCH(0, IF(ISBLANK('Annex 2 Designated EHV charges'!$D$11:$D$60),1, COUNTIF(A$4:$A87, 'Annex 2 Designated EHV charges'!$D$11:$D$60)),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0" t="str">
        <f>IFERROR(IF(VLOOKUP($A88,'Annex 2 Designated EHV charges'!$D:$P,COLUMN(F88)+5,FALSE)=0,"",VLOOKUP($A88,'Annex 2 Designated EHV charges'!$D:$P,COLUMN(F88)+5,FALSE)),"")</f>
        <v/>
      </c>
      <c r="G88" s="210" t="str">
        <f>IFERROR(IF(VLOOKUP($A88,'Annex 2 Designated EHV charges'!$D:$P,COLUMN(G88)+5,FALSE)=0,"",VLOOKUP($A88,'Annex 2 Designated EHV charges'!$D:$P,COLUMN(G88)+5,FALSE)),"")</f>
        <v/>
      </c>
      <c r="H88" s="210" t="str">
        <f>IFERROR(IF(VLOOKUP($A88,'Annex 2 Designated EHV charges'!$D:$P,COLUMN(H88)+5,FALSE)=0,"",VLOOKUP($A88,'Annex 2 Designated EHV charges'!$D:$P,COLUMN(H88)+5,FALSE)),"")</f>
        <v/>
      </c>
    </row>
    <row r="89" spans="1:8" x14ac:dyDescent="0.25">
      <c r="A89" s="92" t="str">
        <f t="array" ref="A89">IFERROR(INDEX('Annex 2 Designated EHV charges'!$D$11:$D$60, MATCH(0, IF(ISBLANK('Annex 2 Designated EHV charges'!$D$11:$D$60),1, COUNTIF(A$4:$A88, 'Annex 2 Designated EHV charges'!$D$11:$D$60)),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0" t="str">
        <f>IFERROR(IF(VLOOKUP($A89,'Annex 2 Designated EHV charges'!$D:$P,COLUMN(F89)+5,FALSE)=0,"",VLOOKUP($A89,'Annex 2 Designated EHV charges'!$D:$P,COLUMN(F89)+5,FALSE)),"")</f>
        <v/>
      </c>
      <c r="G89" s="210" t="str">
        <f>IFERROR(IF(VLOOKUP($A89,'Annex 2 Designated EHV charges'!$D:$P,COLUMN(G89)+5,FALSE)=0,"",VLOOKUP($A89,'Annex 2 Designated EHV charges'!$D:$P,COLUMN(G89)+5,FALSE)),"")</f>
        <v/>
      </c>
      <c r="H89" s="210" t="str">
        <f>IFERROR(IF(VLOOKUP($A89,'Annex 2 Designated EHV charges'!$D:$P,COLUMN(H89)+5,FALSE)=0,"",VLOOKUP($A89,'Annex 2 Designated EHV charges'!$D:$P,COLUMN(H89)+5,FALSE)),"")</f>
        <v/>
      </c>
    </row>
    <row r="90" spans="1:8" x14ac:dyDescent="0.25">
      <c r="A90" s="92" t="str">
        <f t="array" ref="A90">IFERROR(INDEX('Annex 2 Designated EHV charges'!$D$11:$D$60, MATCH(0, IF(ISBLANK('Annex 2 Designated EHV charges'!$D$11:$D$60),1, COUNTIF(A$4:$A89, 'Annex 2 Designated EHV charges'!$D$11:$D$60)),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0" t="str">
        <f>IFERROR(IF(VLOOKUP($A90,'Annex 2 Designated EHV charges'!$D:$P,COLUMN(F90)+5,FALSE)=0,"",VLOOKUP($A90,'Annex 2 Designated EHV charges'!$D:$P,COLUMN(F90)+5,FALSE)),"")</f>
        <v/>
      </c>
      <c r="G90" s="210" t="str">
        <f>IFERROR(IF(VLOOKUP($A90,'Annex 2 Designated EHV charges'!$D:$P,COLUMN(G90)+5,FALSE)=0,"",VLOOKUP($A90,'Annex 2 Designated EHV charges'!$D:$P,COLUMN(G90)+5,FALSE)),"")</f>
        <v/>
      </c>
      <c r="H90" s="210" t="str">
        <f>IFERROR(IF(VLOOKUP($A90,'Annex 2 Designated EHV charges'!$D:$P,COLUMN(H90)+5,FALSE)=0,"",VLOOKUP($A90,'Annex 2 Designated EHV charges'!$D:$P,COLUMN(H90)+5,FALSE)),"")</f>
        <v/>
      </c>
    </row>
    <row r="91" spans="1:8" x14ac:dyDescent="0.25">
      <c r="A91" s="92" t="str">
        <f t="array" ref="A91">IFERROR(INDEX('Annex 2 Designated EHV charges'!$D$11:$D$60, MATCH(0, IF(ISBLANK('Annex 2 Designated EHV charges'!$D$11:$D$60),1, COUNTIF(A$4:$A90, 'Annex 2 Designated EHV charges'!$D$11:$D$60)),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0" t="str">
        <f>IFERROR(IF(VLOOKUP($A91,'Annex 2 Designated EHV charges'!$D:$P,COLUMN(F91)+5,FALSE)=0,"",VLOOKUP($A91,'Annex 2 Designated EHV charges'!$D:$P,COLUMN(F91)+5,FALSE)),"")</f>
        <v/>
      </c>
      <c r="G91" s="210" t="str">
        <f>IFERROR(IF(VLOOKUP($A91,'Annex 2 Designated EHV charges'!$D:$P,COLUMN(G91)+5,FALSE)=0,"",VLOOKUP($A91,'Annex 2 Designated EHV charges'!$D:$P,COLUMN(G91)+5,FALSE)),"")</f>
        <v/>
      </c>
      <c r="H91" s="210" t="str">
        <f>IFERROR(IF(VLOOKUP($A91,'Annex 2 Designated EHV charges'!$D:$P,COLUMN(H91)+5,FALSE)=0,"",VLOOKUP($A91,'Annex 2 Designated EHV charges'!$D:$P,COLUMN(H91)+5,FALSE)),"")</f>
        <v/>
      </c>
    </row>
    <row r="92" spans="1:8" x14ac:dyDescent="0.25">
      <c r="A92" s="92" t="str">
        <f t="array" ref="A92">IFERROR(INDEX('Annex 2 Designated EHV charges'!$D$11:$D$60, MATCH(0, IF(ISBLANK('Annex 2 Designated EHV charges'!$D$11:$D$60),1, COUNTIF(A$4:$A91, 'Annex 2 Designated EHV charges'!$D$11:$D$60)),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0" t="str">
        <f>IFERROR(IF(VLOOKUP($A92,'Annex 2 Designated EHV charges'!$D:$P,COLUMN(F92)+5,FALSE)=0,"",VLOOKUP($A92,'Annex 2 Designated EHV charges'!$D:$P,COLUMN(F92)+5,FALSE)),"")</f>
        <v/>
      </c>
      <c r="G92" s="210" t="str">
        <f>IFERROR(IF(VLOOKUP($A92,'Annex 2 Designated EHV charges'!$D:$P,COLUMN(G92)+5,FALSE)=0,"",VLOOKUP($A92,'Annex 2 Designated EHV charges'!$D:$P,COLUMN(G92)+5,FALSE)),"")</f>
        <v/>
      </c>
      <c r="H92" s="210" t="str">
        <f>IFERROR(IF(VLOOKUP($A92,'Annex 2 Designated EHV charges'!$D:$P,COLUMN(H92)+5,FALSE)=0,"",VLOOKUP($A92,'Annex 2 Designated EHV charges'!$D:$P,COLUMN(H92)+5,FALSE)),"")</f>
        <v/>
      </c>
    </row>
    <row r="93" spans="1:8" x14ac:dyDescent="0.25">
      <c r="A93" s="92" t="str">
        <f t="array" ref="A93">IFERROR(INDEX('Annex 2 Designated EHV charges'!$D$11:$D$60, MATCH(0, IF(ISBLANK('Annex 2 Designated EHV charges'!$D$11:$D$60),1, COUNTIF(A$4:$A92, 'Annex 2 Designated EHV charges'!$D$11:$D$60)),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0" t="str">
        <f>IFERROR(IF(VLOOKUP($A93,'Annex 2 Designated EHV charges'!$D:$P,COLUMN(F93)+5,FALSE)=0,"",VLOOKUP($A93,'Annex 2 Designated EHV charges'!$D:$P,COLUMN(F93)+5,FALSE)),"")</f>
        <v/>
      </c>
      <c r="G93" s="210" t="str">
        <f>IFERROR(IF(VLOOKUP($A93,'Annex 2 Designated EHV charges'!$D:$P,COLUMN(G93)+5,FALSE)=0,"",VLOOKUP($A93,'Annex 2 Designated EHV charges'!$D:$P,COLUMN(G93)+5,FALSE)),"")</f>
        <v/>
      </c>
      <c r="H93" s="210" t="str">
        <f>IFERROR(IF(VLOOKUP($A93,'Annex 2 Designated EHV charges'!$D:$P,COLUMN(H93)+5,FALSE)=0,"",VLOOKUP($A93,'Annex 2 Designated EHV charges'!$D:$P,COLUMN(H93)+5,FALSE)),"")</f>
        <v/>
      </c>
    </row>
    <row r="94" spans="1:8" x14ac:dyDescent="0.25">
      <c r="A94" s="92" t="str">
        <f t="array" ref="A94">IFERROR(INDEX('Annex 2 Designated EHV charges'!$D$11:$D$60, MATCH(0, IF(ISBLANK('Annex 2 Designated EHV charges'!$D$11:$D$60),1, COUNTIF(A$4:$A93, 'Annex 2 Designated EHV charges'!$D$11:$D$60)),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0" t="str">
        <f>IFERROR(IF(VLOOKUP($A94,'Annex 2 Designated EHV charges'!$D:$P,COLUMN(F94)+5,FALSE)=0,"",VLOOKUP($A94,'Annex 2 Designated EHV charges'!$D:$P,COLUMN(F94)+5,FALSE)),"")</f>
        <v/>
      </c>
      <c r="G94" s="210" t="str">
        <f>IFERROR(IF(VLOOKUP($A94,'Annex 2 Designated EHV charges'!$D:$P,COLUMN(G94)+5,FALSE)=0,"",VLOOKUP($A94,'Annex 2 Designated EHV charges'!$D:$P,COLUMN(G94)+5,FALSE)),"")</f>
        <v/>
      </c>
      <c r="H94" s="210" t="str">
        <f>IFERROR(IF(VLOOKUP($A94,'Annex 2 Designated EHV charges'!$D:$P,COLUMN(H94)+5,FALSE)=0,"",VLOOKUP($A94,'Annex 2 Designated EHV charges'!$D:$P,COLUMN(H94)+5,FALSE)),"")</f>
        <v/>
      </c>
    </row>
    <row r="95" spans="1:8" x14ac:dyDescent="0.25">
      <c r="A95" s="92" t="str">
        <f t="array" ref="A95">IFERROR(INDEX('Annex 2 Designated EHV charges'!$D$11:$D$60, MATCH(0, IF(ISBLANK('Annex 2 Designated EHV charges'!$D$11:$D$60),1, COUNTIF(A$4:$A94, 'Annex 2 Designated EHV charges'!$D$11:$D$60)),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0" t="str">
        <f>IFERROR(IF(VLOOKUP($A95,'Annex 2 Designated EHV charges'!$D:$P,COLUMN(F95)+5,FALSE)=0,"",VLOOKUP($A95,'Annex 2 Designated EHV charges'!$D:$P,COLUMN(F95)+5,FALSE)),"")</f>
        <v/>
      </c>
      <c r="G95" s="210" t="str">
        <f>IFERROR(IF(VLOOKUP($A95,'Annex 2 Designated EHV charges'!$D:$P,COLUMN(G95)+5,FALSE)=0,"",VLOOKUP($A95,'Annex 2 Designated EHV charges'!$D:$P,COLUMN(G95)+5,FALSE)),"")</f>
        <v/>
      </c>
      <c r="H95" s="210" t="str">
        <f>IFERROR(IF(VLOOKUP($A95,'Annex 2 Designated EHV charges'!$D:$P,COLUMN(H95)+5,FALSE)=0,"",VLOOKUP($A95,'Annex 2 Designated EHV charges'!$D:$P,COLUMN(H95)+5,FALSE)),"")</f>
        <v/>
      </c>
    </row>
    <row r="96" spans="1:8" x14ac:dyDescent="0.25">
      <c r="A96" s="92" t="str">
        <f t="array" ref="A96">IFERROR(INDEX('Annex 2 Designated EHV charges'!$D$11:$D$60, MATCH(0, IF(ISBLANK('Annex 2 Designated EHV charges'!$D$11:$D$60),1, COUNTIF(A$4:$A95, 'Annex 2 Designated EHV charges'!$D$11:$D$60)),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0" t="str">
        <f>IFERROR(IF(VLOOKUP($A96,'Annex 2 Designated EHV charges'!$D:$P,COLUMN(F96)+5,FALSE)=0,"",VLOOKUP($A96,'Annex 2 Designated EHV charges'!$D:$P,COLUMN(F96)+5,FALSE)),"")</f>
        <v/>
      </c>
      <c r="G96" s="210" t="str">
        <f>IFERROR(IF(VLOOKUP($A96,'Annex 2 Designated EHV charges'!$D:$P,COLUMN(G96)+5,FALSE)=0,"",VLOOKUP($A96,'Annex 2 Designated EHV charges'!$D:$P,COLUMN(G96)+5,FALSE)),"")</f>
        <v/>
      </c>
      <c r="H96" s="210" t="str">
        <f>IFERROR(IF(VLOOKUP($A96,'Annex 2 Designated EHV charges'!$D:$P,COLUMN(H96)+5,FALSE)=0,"",VLOOKUP($A96,'Annex 2 Designated EHV charges'!$D:$P,COLUMN(H96)+5,FALSE)),"")</f>
        <v/>
      </c>
    </row>
    <row r="97" spans="1:8" x14ac:dyDescent="0.25">
      <c r="A97" s="92" t="str">
        <f t="array" ref="A97">IFERROR(INDEX('Annex 2 Designated EHV charges'!$D$11:$D$60, MATCH(0, IF(ISBLANK('Annex 2 Designated EHV charges'!$D$11:$D$60),1, COUNTIF(A$4:$A96, 'Annex 2 Designated EHV charges'!$D$11:$D$60)),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0" t="str">
        <f>IFERROR(IF(VLOOKUP($A97,'Annex 2 Designated EHV charges'!$D:$P,COLUMN(F97)+5,FALSE)=0,"",VLOOKUP($A97,'Annex 2 Designated EHV charges'!$D:$P,COLUMN(F97)+5,FALSE)),"")</f>
        <v/>
      </c>
      <c r="G97" s="210" t="str">
        <f>IFERROR(IF(VLOOKUP($A97,'Annex 2 Designated EHV charges'!$D:$P,COLUMN(G97)+5,FALSE)=0,"",VLOOKUP($A97,'Annex 2 Designated EHV charges'!$D:$P,COLUMN(G97)+5,FALSE)),"")</f>
        <v/>
      </c>
      <c r="H97" s="210" t="str">
        <f>IFERROR(IF(VLOOKUP($A97,'Annex 2 Designated EHV charges'!$D:$P,COLUMN(H97)+5,FALSE)=0,"",VLOOKUP($A97,'Annex 2 Designated EHV charges'!$D:$P,COLUMN(H97)+5,FALSE)),"")</f>
        <v/>
      </c>
    </row>
    <row r="98" spans="1:8" x14ac:dyDescent="0.25">
      <c r="A98" s="92" t="str">
        <f t="array" ref="A98">IFERROR(INDEX('Annex 2 Designated EHV charges'!$D$11:$D$60, MATCH(0, IF(ISBLANK('Annex 2 Designated EHV charges'!$D$11:$D$60),1, COUNTIF(A$4:$A97, 'Annex 2 Designated EHV charges'!$D$11:$D$60)),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0" t="str">
        <f>IFERROR(IF(VLOOKUP($A98,'Annex 2 Designated EHV charges'!$D:$P,COLUMN(F98)+5,FALSE)=0,"",VLOOKUP($A98,'Annex 2 Designated EHV charges'!$D:$P,COLUMN(F98)+5,FALSE)),"")</f>
        <v/>
      </c>
      <c r="G98" s="210" t="str">
        <f>IFERROR(IF(VLOOKUP($A98,'Annex 2 Designated EHV charges'!$D:$P,COLUMN(G98)+5,FALSE)=0,"",VLOOKUP($A98,'Annex 2 Designated EHV charges'!$D:$P,COLUMN(G98)+5,FALSE)),"")</f>
        <v/>
      </c>
      <c r="H98" s="210" t="str">
        <f>IFERROR(IF(VLOOKUP($A98,'Annex 2 Designated EHV charges'!$D:$P,COLUMN(H98)+5,FALSE)=0,"",VLOOKUP($A98,'Annex 2 Designated EHV charges'!$D:$P,COLUMN(H98)+5,FALSE)),"")</f>
        <v/>
      </c>
    </row>
    <row r="99" spans="1:8" x14ac:dyDescent="0.25">
      <c r="A99" s="92" t="str">
        <f t="array" ref="A99">IFERROR(INDEX('Annex 2 Designated EHV charges'!$D$11:$D$60, MATCH(0, IF(ISBLANK('Annex 2 Designated EHV charges'!$D$11:$D$60),1, COUNTIF(A$4:$A98, 'Annex 2 Designated EHV charges'!$D$11:$D$60)),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0" t="str">
        <f>IFERROR(IF(VLOOKUP($A99,'Annex 2 Designated EHV charges'!$D:$P,COLUMN(F99)+5,FALSE)=0,"",VLOOKUP($A99,'Annex 2 Designated EHV charges'!$D:$P,COLUMN(F99)+5,FALSE)),"")</f>
        <v/>
      </c>
      <c r="G99" s="210" t="str">
        <f>IFERROR(IF(VLOOKUP($A99,'Annex 2 Designated EHV charges'!$D:$P,COLUMN(G99)+5,FALSE)=0,"",VLOOKUP($A99,'Annex 2 Designated EHV charges'!$D:$P,COLUMN(G99)+5,FALSE)),"")</f>
        <v/>
      </c>
      <c r="H99" s="210" t="str">
        <f>IFERROR(IF(VLOOKUP($A99,'Annex 2 Designated EHV charges'!$D:$P,COLUMN(H99)+5,FALSE)=0,"",VLOOKUP($A99,'Annex 2 Designated EHV charges'!$D:$P,COLUMN(H99)+5,FALSE)),"")</f>
        <v/>
      </c>
    </row>
    <row r="100" spans="1:8" x14ac:dyDescent="0.25">
      <c r="A100" s="92" t="str">
        <f t="array" ref="A100">IFERROR(INDEX('Annex 2 Designated EHV charges'!$D$11:$D$60, MATCH(0, IF(ISBLANK('Annex 2 Designated EHV charges'!$D$11:$D$60),1, COUNTIF(A$4:$A99, 'Annex 2 Designated EHV charges'!$D$11:$D$60)),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0" t="str">
        <f>IFERROR(IF(VLOOKUP($A100,'Annex 2 Designated EHV charges'!$D:$P,COLUMN(F100)+5,FALSE)=0,"",VLOOKUP($A100,'Annex 2 Designated EHV charges'!$D:$P,COLUMN(F100)+5,FALSE)),"")</f>
        <v/>
      </c>
      <c r="G100" s="210" t="str">
        <f>IFERROR(IF(VLOOKUP($A100,'Annex 2 Designated EHV charges'!$D:$P,COLUMN(G100)+5,FALSE)=0,"",VLOOKUP($A100,'Annex 2 Designated EHV charges'!$D:$P,COLUMN(G100)+5,FALSE)),"")</f>
        <v/>
      </c>
      <c r="H100" s="210" t="str">
        <f>IFERROR(IF(VLOOKUP($A100,'Annex 2 Designated EHV charges'!$D:$P,COLUMN(H100)+5,FALSE)=0,"",VLOOKUP($A100,'Annex 2 Designated EHV charges'!$D:$P,COLUMN(H100)+5,FALSE)),"")</f>
        <v/>
      </c>
    </row>
    <row r="101" spans="1:8" x14ac:dyDescent="0.25">
      <c r="A101" s="92" t="str">
        <f t="array" ref="A101">IFERROR(INDEX('Annex 2 Designated EHV charges'!$D$11:$D$60, MATCH(0, IF(ISBLANK('Annex 2 Designated EHV charges'!$D$11:$D$60),1, COUNTIF(A$4:$A100, 'Annex 2 Designated EHV charges'!$D$11:$D$60)),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0" t="str">
        <f>IFERROR(IF(VLOOKUP($A101,'Annex 2 Designated EHV charges'!$D:$P,COLUMN(F101)+5,FALSE)=0,"",VLOOKUP($A101,'Annex 2 Designated EHV charges'!$D:$P,COLUMN(F101)+5,FALSE)),"")</f>
        <v/>
      </c>
      <c r="G101" s="210" t="str">
        <f>IFERROR(IF(VLOOKUP($A101,'Annex 2 Designated EHV charges'!$D:$P,COLUMN(G101)+5,FALSE)=0,"",VLOOKUP($A101,'Annex 2 Designated EHV charges'!$D:$P,COLUMN(G101)+5,FALSE)),"")</f>
        <v/>
      </c>
      <c r="H101" s="210" t="str">
        <f>IFERROR(IF(VLOOKUP($A101,'Annex 2 Designated EHV charges'!$D:$P,COLUMN(H101)+5,FALSE)=0,"",VLOOKUP($A101,'Annex 2 Designated EHV charges'!$D:$P,COLUMN(H101)+5,FALSE)),"")</f>
        <v/>
      </c>
    </row>
    <row r="102" spans="1:8" x14ac:dyDescent="0.25">
      <c r="A102" s="92" t="str">
        <f t="array" ref="A102">IFERROR(INDEX('Annex 2 Designated EHV charges'!$D$11:$D$60, MATCH(0, IF(ISBLANK('Annex 2 Designated EHV charges'!$D$11:$D$60),1, COUNTIF(A$4:$A101, 'Annex 2 Designated EHV charges'!$D$11:$D$60)),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0" t="str">
        <f>IFERROR(IF(VLOOKUP($A102,'Annex 2 Designated EHV charges'!$D:$P,COLUMN(F102)+5,FALSE)=0,"",VLOOKUP($A102,'Annex 2 Designated EHV charges'!$D:$P,COLUMN(F102)+5,FALSE)),"")</f>
        <v/>
      </c>
      <c r="G102" s="210" t="str">
        <f>IFERROR(IF(VLOOKUP($A102,'Annex 2 Designated EHV charges'!$D:$P,COLUMN(G102)+5,FALSE)=0,"",VLOOKUP($A102,'Annex 2 Designated EHV charges'!$D:$P,COLUMN(G102)+5,FALSE)),"")</f>
        <v/>
      </c>
      <c r="H102" s="210" t="str">
        <f>IFERROR(IF(VLOOKUP($A102,'Annex 2 Designated EHV charges'!$D:$P,COLUMN(H102)+5,FALSE)=0,"",VLOOKUP($A102,'Annex 2 Designated EHV charges'!$D:$P,COLUMN(H102)+5,FALSE)),"")</f>
        <v/>
      </c>
    </row>
    <row r="103" spans="1:8" x14ac:dyDescent="0.25">
      <c r="A103" s="92" t="str">
        <f t="array" ref="A103">IFERROR(INDEX('Annex 2 Designated EHV charges'!$D$11:$D$60, MATCH(0, IF(ISBLANK('Annex 2 Designated EHV charges'!$D$11:$D$60),1, COUNTIF(A$4:$A102, 'Annex 2 Designated EHV charges'!$D$11:$D$60)),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0" t="str">
        <f>IFERROR(IF(VLOOKUP($A103,'Annex 2 Designated EHV charges'!$D:$P,COLUMN(F103)+5,FALSE)=0,"",VLOOKUP($A103,'Annex 2 Designated EHV charges'!$D:$P,COLUMN(F103)+5,FALSE)),"")</f>
        <v/>
      </c>
      <c r="G103" s="210" t="str">
        <f>IFERROR(IF(VLOOKUP($A103,'Annex 2 Designated EHV charges'!$D:$P,COLUMN(G103)+5,FALSE)=0,"",VLOOKUP($A103,'Annex 2 Designated EHV charges'!$D:$P,COLUMN(G103)+5,FALSE)),"")</f>
        <v/>
      </c>
      <c r="H103" s="210" t="str">
        <f>IFERROR(IF(VLOOKUP($A103,'Annex 2 Designated EHV charges'!$D:$P,COLUMN(H103)+5,FALSE)=0,"",VLOOKUP($A103,'Annex 2 Designated EHV charges'!$D:$P,COLUMN(H103)+5,FALSE)),"")</f>
        <v/>
      </c>
    </row>
    <row r="104" spans="1:8" x14ac:dyDescent="0.25">
      <c r="A104" s="92" t="str">
        <f t="array" ref="A104">IFERROR(INDEX('Annex 2 Designated EHV charges'!$D$11:$D$60, MATCH(0, IF(ISBLANK('Annex 2 Designated EHV charges'!$D$11:$D$60),1, COUNTIF(A$4:$A103, 'Annex 2 Designated EHV charges'!$D$11:$D$60)),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0" t="str">
        <f>IFERROR(IF(VLOOKUP($A104,'Annex 2 Designated EHV charges'!$D:$P,COLUMN(F104)+5,FALSE)=0,"",VLOOKUP($A104,'Annex 2 Designated EHV charges'!$D:$P,COLUMN(F104)+5,FALSE)),"")</f>
        <v/>
      </c>
      <c r="G104" s="210" t="str">
        <f>IFERROR(IF(VLOOKUP($A104,'Annex 2 Designated EHV charges'!$D:$P,COLUMN(G104)+5,FALSE)=0,"",VLOOKUP($A104,'Annex 2 Designated EHV charges'!$D:$P,COLUMN(G104)+5,FALSE)),"")</f>
        <v/>
      </c>
      <c r="H104" s="210" t="str">
        <f>IFERROR(IF(VLOOKUP($A104,'Annex 2 Designated EHV charges'!$D:$P,COLUMN(H104)+5,FALSE)=0,"",VLOOKUP($A104,'Annex 2 Designated EHV charges'!$D:$P,COLUMN(H104)+5,FALSE)),"")</f>
        <v/>
      </c>
    </row>
    <row r="105" spans="1:8" x14ac:dyDescent="0.25">
      <c r="A105" s="92" t="str">
        <f t="array" ref="A105">IFERROR(INDEX('Annex 2 Designated EHV charges'!$D$11:$D$60, MATCH(0, IF(ISBLANK('Annex 2 Designated EHV charges'!$D$11:$D$60),1, COUNTIF(A$4:$A104, 'Annex 2 Designated EHV charges'!$D$11:$D$60)),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0" t="str">
        <f>IFERROR(IF(VLOOKUP($A105,'Annex 2 Designated EHV charges'!$D:$P,COLUMN(F105)+5,FALSE)=0,"",VLOOKUP($A105,'Annex 2 Designated EHV charges'!$D:$P,COLUMN(F105)+5,FALSE)),"")</f>
        <v/>
      </c>
      <c r="G105" s="210" t="str">
        <f>IFERROR(IF(VLOOKUP($A105,'Annex 2 Designated EHV charges'!$D:$P,COLUMN(G105)+5,FALSE)=0,"",VLOOKUP($A105,'Annex 2 Designated EHV charges'!$D:$P,COLUMN(G105)+5,FALSE)),"")</f>
        <v/>
      </c>
      <c r="H105" s="210" t="str">
        <f>IFERROR(IF(VLOOKUP($A105,'Annex 2 Designated EHV charges'!$D:$P,COLUMN(H105)+5,FALSE)=0,"",VLOOKUP($A105,'Annex 2 Designated EHV charges'!$D:$P,COLUMN(H105)+5,FALSE)),"")</f>
        <v/>
      </c>
    </row>
    <row r="106" spans="1:8" x14ac:dyDescent="0.25">
      <c r="A106" s="92" t="str">
        <f t="array" ref="A106">IFERROR(INDEX('Annex 2 Designated EHV charges'!$D$11:$D$60, MATCH(0, IF(ISBLANK('Annex 2 Designated EHV charges'!$D$11:$D$60),1, COUNTIF(A$4:$A105, 'Annex 2 Designated EHV charges'!$D$11:$D$60)),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0" t="str">
        <f>IFERROR(IF(VLOOKUP($A106,'Annex 2 Designated EHV charges'!$D:$P,COLUMN(F106)+5,FALSE)=0,"",VLOOKUP($A106,'Annex 2 Designated EHV charges'!$D:$P,COLUMN(F106)+5,FALSE)),"")</f>
        <v/>
      </c>
      <c r="G106" s="210" t="str">
        <f>IFERROR(IF(VLOOKUP($A106,'Annex 2 Designated EHV charges'!$D:$P,COLUMN(G106)+5,FALSE)=0,"",VLOOKUP($A106,'Annex 2 Designated EHV charges'!$D:$P,COLUMN(G106)+5,FALSE)),"")</f>
        <v/>
      </c>
      <c r="H106" s="210" t="str">
        <f>IFERROR(IF(VLOOKUP($A106,'Annex 2 Designated EHV charges'!$D:$P,COLUMN(H106)+5,FALSE)=0,"",VLOOKUP($A106,'Annex 2 Designated EHV charges'!$D:$P,COLUMN(H106)+5,FALSE)),"")</f>
        <v/>
      </c>
    </row>
    <row r="107" spans="1:8" x14ac:dyDescent="0.25">
      <c r="A107" s="92" t="str">
        <f t="array" ref="A107">IFERROR(INDEX('Annex 2 Designated EHV charges'!$D$11:$D$60, MATCH(0, IF(ISBLANK('Annex 2 Designated EHV charges'!$D$11:$D$60),1, COUNTIF(A$4:$A106, 'Annex 2 Designated EHV charges'!$D$11:$D$60)),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0" t="str">
        <f>IFERROR(IF(VLOOKUP($A107,'Annex 2 Designated EHV charges'!$D:$P,COLUMN(F107)+5,FALSE)=0,"",VLOOKUP($A107,'Annex 2 Designated EHV charges'!$D:$P,COLUMN(F107)+5,FALSE)),"")</f>
        <v/>
      </c>
      <c r="G107" s="210" t="str">
        <f>IFERROR(IF(VLOOKUP($A107,'Annex 2 Designated EHV charges'!$D:$P,COLUMN(G107)+5,FALSE)=0,"",VLOOKUP($A107,'Annex 2 Designated EHV charges'!$D:$P,COLUMN(G107)+5,FALSE)),"")</f>
        <v/>
      </c>
      <c r="H107" s="210" t="str">
        <f>IFERROR(IF(VLOOKUP($A107,'Annex 2 Designated EHV charges'!$D:$P,COLUMN(H107)+5,FALSE)=0,"",VLOOKUP($A107,'Annex 2 Designated EHV charges'!$D:$P,COLUMN(H107)+5,FALSE)),"")</f>
        <v/>
      </c>
    </row>
    <row r="108" spans="1:8" x14ac:dyDescent="0.25">
      <c r="A108" s="92" t="str">
        <f t="array" ref="A108">IFERROR(INDEX('Annex 2 Designated EHV charges'!$D$11:$D$60, MATCH(0, IF(ISBLANK('Annex 2 Designated EHV charges'!$D$11:$D$60),1, COUNTIF(A$4:$A107, 'Annex 2 Designated EHV charges'!$D$11:$D$60)),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0" t="str">
        <f>IFERROR(IF(VLOOKUP($A108,'Annex 2 Designated EHV charges'!$D:$P,COLUMN(F108)+5,FALSE)=0,"",VLOOKUP($A108,'Annex 2 Designated EHV charges'!$D:$P,COLUMN(F108)+5,FALSE)),"")</f>
        <v/>
      </c>
      <c r="G108" s="210" t="str">
        <f>IFERROR(IF(VLOOKUP($A108,'Annex 2 Designated EHV charges'!$D:$P,COLUMN(G108)+5,FALSE)=0,"",VLOOKUP($A108,'Annex 2 Designated EHV charges'!$D:$P,COLUMN(G108)+5,FALSE)),"")</f>
        <v/>
      </c>
      <c r="H108" s="210" t="str">
        <f>IFERROR(IF(VLOOKUP($A108,'Annex 2 Designated EHV charges'!$D:$P,COLUMN(H108)+5,FALSE)=0,"",VLOOKUP($A108,'Annex 2 Designated EHV charges'!$D:$P,COLUMN(H108)+5,FALSE)),"")</f>
        <v/>
      </c>
    </row>
    <row r="109" spans="1:8" x14ac:dyDescent="0.25">
      <c r="A109" s="92" t="str">
        <f t="array" ref="A109">IFERROR(INDEX('Annex 2 Designated EHV charges'!$D$11:$D$60, MATCH(0, IF(ISBLANK('Annex 2 Designated EHV charges'!$D$11:$D$60),1, COUNTIF(A$4:$A108, 'Annex 2 Designated EHV charges'!$D$11:$D$60)),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0" t="str">
        <f>IFERROR(IF(VLOOKUP($A109,'Annex 2 Designated EHV charges'!$D:$P,COLUMN(F109)+5,FALSE)=0,"",VLOOKUP($A109,'Annex 2 Designated EHV charges'!$D:$P,COLUMN(F109)+5,FALSE)),"")</f>
        <v/>
      </c>
      <c r="G109" s="210" t="str">
        <f>IFERROR(IF(VLOOKUP($A109,'Annex 2 Designated EHV charges'!$D:$P,COLUMN(G109)+5,FALSE)=0,"",VLOOKUP($A109,'Annex 2 Designated EHV charges'!$D:$P,COLUMN(G109)+5,FALSE)),"")</f>
        <v/>
      </c>
      <c r="H109" s="210" t="str">
        <f>IFERROR(IF(VLOOKUP($A109,'Annex 2 Designated EHV charges'!$D:$P,COLUMN(H109)+5,FALSE)=0,"",VLOOKUP($A109,'Annex 2 Designated EHV charges'!$D:$P,COLUMN(H109)+5,FALSE)),"")</f>
        <v/>
      </c>
    </row>
    <row r="110" spans="1:8" x14ac:dyDescent="0.25">
      <c r="A110" s="92" t="str">
        <f t="array" ref="A110">IFERROR(INDEX('Annex 2 Designated EHV charges'!$D$11:$D$60, MATCH(0, IF(ISBLANK('Annex 2 Designated EHV charges'!$D$11:$D$60),1, COUNTIF(A$4:$A109, 'Annex 2 Designated EHV charges'!$D$11:$D$60)),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0" t="str">
        <f>IFERROR(IF(VLOOKUP($A110,'Annex 2 Designated EHV charges'!$D:$P,COLUMN(F110)+5,FALSE)=0,"",VLOOKUP($A110,'Annex 2 Designated EHV charges'!$D:$P,COLUMN(F110)+5,FALSE)),"")</f>
        <v/>
      </c>
      <c r="G110" s="210" t="str">
        <f>IFERROR(IF(VLOOKUP($A110,'Annex 2 Designated EHV charges'!$D:$P,COLUMN(G110)+5,FALSE)=0,"",VLOOKUP($A110,'Annex 2 Designated EHV charges'!$D:$P,COLUMN(G110)+5,FALSE)),"")</f>
        <v/>
      </c>
      <c r="H110" s="210" t="str">
        <f>IFERROR(IF(VLOOKUP($A110,'Annex 2 Designated EHV charges'!$D:$P,COLUMN(H110)+5,FALSE)=0,"",VLOOKUP($A110,'Annex 2 Designated EHV charges'!$D:$P,COLUMN(H110)+5,FALSE)),"")</f>
        <v/>
      </c>
    </row>
    <row r="111" spans="1:8" x14ac:dyDescent="0.25">
      <c r="A111" s="92" t="str">
        <f t="array" ref="A111">IFERROR(INDEX('Annex 2 Designated EHV charges'!$D$11:$D$60, MATCH(0, IF(ISBLANK('Annex 2 Designated EHV charges'!$D$11:$D$60),1, COUNTIF(A$4:$A110, 'Annex 2 Designated EHV charges'!$D$11:$D$60)),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0" t="str">
        <f>IFERROR(IF(VLOOKUP($A111,'Annex 2 Designated EHV charges'!$D:$P,COLUMN(F111)+5,FALSE)=0,"",VLOOKUP($A111,'Annex 2 Designated EHV charges'!$D:$P,COLUMN(F111)+5,FALSE)),"")</f>
        <v/>
      </c>
      <c r="G111" s="210" t="str">
        <f>IFERROR(IF(VLOOKUP($A111,'Annex 2 Designated EHV charges'!$D:$P,COLUMN(G111)+5,FALSE)=0,"",VLOOKUP($A111,'Annex 2 Designated EHV charges'!$D:$P,COLUMN(G111)+5,FALSE)),"")</f>
        <v/>
      </c>
      <c r="H111" s="210" t="str">
        <f>IFERROR(IF(VLOOKUP($A111,'Annex 2 Designated EHV charges'!$D:$P,COLUMN(H111)+5,FALSE)=0,"",VLOOKUP($A111,'Annex 2 Designated EHV charges'!$D:$P,COLUMN(H111)+5,FALSE)),"")</f>
        <v/>
      </c>
    </row>
    <row r="112" spans="1:8" x14ac:dyDescent="0.25">
      <c r="A112" s="92" t="str">
        <f t="array" ref="A112">IFERROR(INDEX('Annex 2 Designated EHV charges'!$D$11:$D$60, MATCH(0, IF(ISBLANK('Annex 2 Designated EHV charges'!$D$11:$D$60),1, COUNTIF(A$4:$A111, 'Annex 2 Designated EHV charges'!$D$11:$D$60)),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0" t="str">
        <f>IFERROR(IF(VLOOKUP($A112,'Annex 2 Designated EHV charges'!$D:$P,COLUMN(F112)+5,FALSE)=0,"",VLOOKUP($A112,'Annex 2 Designated EHV charges'!$D:$P,COLUMN(F112)+5,FALSE)),"")</f>
        <v/>
      </c>
      <c r="G112" s="210" t="str">
        <f>IFERROR(IF(VLOOKUP($A112,'Annex 2 Designated EHV charges'!$D:$P,COLUMN(G112)+5,FALSE)=0,"",VLOOKUP($A112,'Annex 2 Designated EHV charges'!$D:$P,COLUMN(G112)+5,FALSE)),"")</f>
        <v/>
      </c>
      <c r="H112" s="210" t="str">
        <f>IFERROR(IF(VLOOKUP($A112,'Annex 2 Designated EHV charges'!$D:$P,COLUMN(H112)+5,FALSE)=0,"",VLOOKUP($A112,'Annex 2 Designated EHV charges'!$D:$P,COLUMN(H112)+5,FALSE)),"")</f>
        <v/>
      </c>
    </row>
    <row r="113" spans="1:8" x14ac:dyDescent="0.25">
      <c r="A113" s="92" t="str">
        <f t="array" ref="A113">IFERROR(INDEX('Annex 2 Designated EHV charges'!$D$11:$D$60, MATCH(0, IF(ISBLANK('Annex 2 Designated EHV charges'!$D$11:$D$60),1, COUNTIF(A$4:$A112, 'Annex 2 Designated EHV charges'!$D$11:$D$60)),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0" t="str">
        <f>IFERROR(IF(VLOOKUP($A113,'Annex 2 Designated EHV charges'!$D:$P,COLUMN(F113)+5,FALSE)=0,"",VLOOKUP($A113,'Annex 2 Designated EHV charges'!$D:$P,COLUMN(F113)+5,FALSE)),"")</f>
        <v/>
      </c>
      <c r="G113" s="210" t="str">
        <f>IFERROR(IF(VLOOKUP($A113,'Annex 2 Designated EHV charges'!$D:$P,COLUMN(G113)+5,FALSE)=0,"",VLOOKUP($A113,'Annex 2 Designated EHV charges'!$D:$P,COLUMN(G113)+5,FALSE)),"")</f>
        <v/>
      </c>
      <c r="H113" s="210" t="str">
        <f>IFERROR(IF(VLOOKUP($A113,'Annex 2 Designated EHV charges'!$D:$P,COLUMN(H113)+5,FALSE)=0,"",VLOOKUP($A113,'Annex 2 Designated EHV charges'!$D:$P,COLUMN(H113)+5,FALSE)),"")</f>
        <v/>
      </c>
    </row>
    <row r="114" spans="1:8" x14ac:dyDescent="0.25">
      <c r="A114" s="92" t="str">
        <f t="array" ref="A114">IFERROR(INDEX('Annex 2 Designated EHV charges'!$D$11:$D$60, MATCH(0, IF(ISBLANK('Annex 2 Designated EHV charges'!$D$11:$D$60),1, COUNTIF(A$4:$A113, 'Annex 2 Designated EHV charges'!$D$11:$D$60)),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0" t="str">
        <f>IFERROR(IF(VLOOKUP($A114,'Annex 2 Designated EHV charges'!$D:$P,COLUMN(F114)+5,FALSE)=0,"",VLOOKUP($A114,'Annex 2 Designated EHV charges'!$D:$P,COLUMN(F114)+5,FALSE)),"")</f>
        <v/>
      </c>
      <c r="G114" s="210" t="str">
        <f>IFERROR(IF(VLOOKUP($A114,'Annex 2 Designated EHV charges'!$D:$P,COLUMN(G114)+5,FALSE)=0,"",VLOOKUP($A114,'Annex 2 Designated EHV charges'!$D:$P,COLUMN(G114)+5,FALSE)),"")</f>
        <v/>
      </c>
      <c r="H114" s="210" t="str">
        <f>IFERROR(IF(VLOOKUP($A114,'Annex 2 Designated EHV charges'!$D:$P,COLUMN(H114)+5,FALSE)=0,"",VLOOKUP($A114,'Annex 2 Designated EHV charges'!$D:$P,COLUMN(H114)+5,FALSE)),"")</f>
        <v/>
      </c>
    </row>
    <row r="115" spans="1:8" x14ac:dyDescent="0.25">
      <c r="A115" s="92" t="str">
        <f t="array" ref="A115">IFERROR(INDEX('Annex 2 Designated EHV charges'!$D$11:$D$60, MATCH(0, IF(ISBLANK('Annex 2 Designated EHV charges'!$D$11:$D$60),1, COUNTIF(A$4:$A114, 'Annex 2 Designated EHV charges'!$D$11:$D$60)),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0" t="str">
        <f>IFERROR(IF(VLOOKUP($A115,'Annex 2 Designated EHV charges'!$D:$P,COLUMN(F115)+5,FALSE)=0,"",VLOOKUP($A115,'Annex 2 Designated EHV charges'!$D:$P,COLUMN(F115)+5,FALSE)),"")</f>
        <v/>
      </c>
      <c r="G115" s="210" t="str">
        <f>IFERROR(IF(VLOOKUP($A115,'Annex 2 Designated EHV charges'!$D:$P,COLUMN(G115)+5,FALSE)=0,"",VLOOKUP($A115,'Annex 2 Designated EHV charges'!$D:$P,COLUMN(G115)+5,FALSE)),"")</f>
        <v/>
      </c>
      <c r="H115" s="210" t="str">
        <f>IFERROR(IF(VLOOKUP($A115,'Annex 2 Designated EHV charges'!$D:$P,COLUMN(H115)+5,FALSE)=0,"",VLOOKUP($A115,'Annex 2 Designated EHV charges'!$D:$P,COLUMN(H115)+5,FALSE)),"")</f>
        <v/>
      </c>
    </row>
    <row r="116" spans="1:8" x14ac:dyDescent="0.25">
      <c r="A116" s="92" t="str">
        <f t="array" ref="A116">IFERROR(INDEX('Annex 2 Designated EHV charges'!$D$11:$D$60, MATCH(0, IF(ISBLANK('Annex 2 Designated EHV charges'!$D$11:$D$60),1, COUNTIF(A$4:$A115, 'Annex 2 Designated EHV charges'!$D$11:$D$60)),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0" t="str">
        <f>IFERROR(IF(VLOOKUP($A116,'Annex 2 Designated EHV charges'!$D:$P,COLUMN(F116)+5,FALSE)=0,"",VLOOKUP($A116,'Annex 2 Designated EHV charges'!$D:$P,COLUMN(F116)+5,FALSE)),"")</f>
        <v/>
      </c>
      <c r="G116" s="210" t="str">
        <f>IFERROR(IF(VLOOKUP($A116,'Annex 2 Designated EHV charges'!$D:$P,COLUMN(G116)+5,FALSE)=0,"",VLOOKUP($A116,'Annex 2 Designated EHV charges'!$D:$P,COLUMN(G116)+5,FALSE)),"")</f>
        <v/>
      </c>
      <c r="H116" s="210" t="str">
        <f>IFERROR(IF(VLOOKUP($A116,'Annex 2 Designated EHV charges'!$D:$P,COLUMN(H116)+5,FALSE)=0,"",VLOOKUP($A116,'Annex 2 Designated EHV charges'!$D:$P,COLUMN(H116)+5,FALSE)),"")</f>
        <v/>
      </c>
    </row>
    <row r="117" spans="1:8" x14ac:dyDescent="0.25">
      <c r="A117" s="92" t="str">
        <f t="array" ref="A117">IFERROR(INDEX('Annex 2 Designated EHV charges'!$D$11:$D$60, MATCH(0, IF(ISBLANK('Annex 2 Designated EHV charges'!$D$11:$D$60),1, COUNTIF(A$4:$A116, 'Annex 2 Designated EHV charges'!$D$11:$D$60)),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0" t="str">
        <f>IFERROR(IF(VLOOKUP($A117,'Annex 2 Designated EHV charges'!$D:$P,COLUMN(F117)+5,FALSE)=0,"",VLOOKUP($A117,'Annex 2 Designated EHV charges'!$D:$P,COLUMN(F117)+5,FALSE)),"")</f>
        <v/>
      </c>
      <c r="G117" s="210" t="str">
        <f>IFERROR(IF(VLOOKUP($A117,'Annex 2 Designated EHV charges'!$D:$P,COLUMN(G117)+5,FALSE)=0,"",VLOOKUP($A117,'Annex 2 Designated EHV charges'!$D:$P,COLUMN(G117)+5,FALSE)),"")</f>
        <v/>
      </c>
      <c r="H117" s="210" t="str">
        <f>IFERROR(IF(VLOOKUP($A117,'Annex 2 Designated EHV charges'!$D:$P,COLUMN(H117)+5,FALSE)=0,"",VLOOKUP($A117,'Annex 2 Designated EHV charges'!$D:$P,COLUMN(H117)+5,FALSE)),"")</f>
        <v/>
      </c>
    </row>
    <row r="118" spans="1:8" x14ac:dyDescent="0.25">
      <c r="A118" s="92" t="str">
        <f t="array" ref="A118">IFERROR(INDEX('Annex 2 Designated EHV charges'!$D$11:$D$60, MATCH(0, IF(ISBLANK('Annex 2 Designated EHV charges'!$D$11:$D$60),1, COUNTIF(A$4:$A117, 'Annex 2 Designated EHV charges'!$D$11:$D$60)),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0" t="str">
        <f>IFERROR(IF(VLOOKUP($A118,'Annex 2 Designated EHV charges'!$D:$P,COLUMN(F118)+5,FALSE)=0,"",VLOOKUP($A118,'Annex 2 Designated EHV charges'!$D:$P,COLUMN(F118)+5,FALSE)),"")</f>
        <v/>
      </c>
      <c r="G118" s="210" t="str">
        <f>IFERROR(IF(VLOOKUP($A118,'Annex 2 Designated EHV charges'!$D:$P,COLUMN(G118)+5,FALSE)=0,"",VLOOKUP($A118,'Annex 2 Designated EHV charges'!$D:$P,COLUMN(G118)+5,FALSE)),"")</f>
        <v/>
      </c>
      <c r="H118" s="210" t="str">
        <f>IFERROR(IF(VLOOKUP($A118,'Annex 2 Designated EHV charges'!$D:$P,COLUMN(H118)+5,FALSE)=0,"",VLOOKUP($A118,'Annex 2 Designated EHV charges'!$D:$P,COLUMN(H118)+5,FALSE)),"")</f>
        <v/>
      </c>
    </row>
    <row r="119" spans="1:8" x14ac:dyDescent="0.25">
      <c r="A119" s="92" t="str">
        <f t="array" ref="A119">IFERROR(INDEX('Annex 2 Designated EHV charges'!$D$11:$D$60, MATCH(0, IF(ISBLANK('Annex 2 Designated EHV charges'!$D$11:$D$60),1, COUNTIF(A$4:$A118, 'Annex 2 Designated EHV charges'!$D$11:$D$60)),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0" t="str">
        <f>IFERROR(IF(VLOOKUP($A119,'Annex 2 Designated EHV charges'!$D:$P,COLUMN(F119)+5,FALSE)=0,"",VLOOKUP($A119,'Annex 2 Designated EHV charges'!$D:$P,COLUMN(F119)+5,FALSE)),"")</f>
        <v/>
      </c>
      <c r="G119" s="210" t="str">
        <f>IFERROR(IF(VLOOKUP($A119,'Annex 2 Designated EHV charges'!$D:$P,COLUMN(G119)+5,FALSE)=0,"",VLOOKUP($A119,'Annex 2 Designated EHV charges'!$D:$P,COLUMN(G119)+5,FALSE)),"")</f>
        <v/>
      </c>
      <c r="H119" s="210" t="str">
        <f>IFERROR(IF(VLOOKUP($A119,'Annex 2 Designated EHV charges'!$D:$P,COLUMN(H119)+5,FALSE)=0,"",VLOOKUP($A119,'Annex 2 Designated EHV charges'!$D:$P,COLUMN(H119)+5,FALSE)),"")</f>
        <v/>
      </c>
    </row>
    <row r="120" spans="1:8" x14ac:dyDescent="0.25">
      <c r="A120" s="92" t="str">
        <f t="array" ref="A120">IFERROR(INDEX('Annex 2 Designated EHV charges'!$D$11:$D$60, MATCH(0, IF(ISBLANK('Annex 2 Designated EHV charges'!$D$11:$D$60),1, COUNTIF(A$4:$A119, 'Annex 2 Designated EHV charges'!$D$11:$D$60)),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0" t="str">
        <f>IFERROR(IF(VLOOKUP($A120,'Annex 2 Designated EHV charges'!$D:$P,COLUMN(F120)+5,FALSE)=0,"",VLOOKUP($A120,'Annex 2 Designated EHV charges'!$D:$P,COLUMN(F120)+5,FALSE)),"")</f>
        <v/>
      </c>
      <c r="G120" s="210" t="str">
        <f>IFERROR(IF(VLOOKUP($A120,'Annex 2 Designated EHV charges'!$D:$P,COLUMN(G120)+5,FALSE)=0,"",VLOOKUP($A120,'Annex 2 Designated EHV charges'!$D:$P,COLUMN(G120)+5,FALSE)),"")</f>
        <v/>
      </c>
      <c r="H120" s="210" t="str">
        <f>IFERROR(IF(VLOOKUP($A120,'Annex 2 Designated EHV charges'!$D:$P,COLUMN(H120)+5,FALSE)=0,"",VLOOKUP($A120,'Annex 2 Designated EHV charges'!$D:$P,COLUMN(H120)+5,FALSE)),"")</f>
        <v/>
      </c>
    </row>
    <row r="121" spans="1:8" x14ac:dyDescent="0.25">
      <c r="A121" s="92" t="str">
        <f t="array" ref="A121">IFERROR(INDEX('Annex 2 Designated EHV charges'!$D$11:$D$60, MATCH(0, IF(ISBLANK('Annex 2 Designated EHV charges'!$D$11:$D$60),1, COUNTIF(A$4:$A120, 'Annex 2 Designated EHV charges'!$D$11:$D$60)),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0" t="str">
        <f>IFERROR(IF(VLOOKUP($A121,'Annex 2 Designated EHV charges'!$D:$P,COLUMN(F121)+5,FALSE)=0,"",VLOOKUP($A121,'Annex 2 Designated EHV charges'!$D:$P,COLUMN(F121)+5,FALSE)),"")</f>
        <v/>
      </c>
      <c r="G121" s="210" t="str">
        <f>IFERROR(IF(VLOOKUP($A121,'Annex 2 Designated EHV charges'!$D:$P,COLUMN(G121)+5,FALSE)=0,"",VLOOKUP($A121,'Annex 2 Designated EHV charges'!$D:$P,COLUMN(G121)+5,FALSE)),"")</f>
        <v/>
      </c>
      <c r="H121" s="210" t="str">
        <f>IFERROR(IF(VLOOKUP($A121,'Annex 2 Designated EHV charges'!$D:$P,COLUMN(H121)+5,FALSE)=0,"",VLOOKUP($A121,'Annex 2 Designated EHV charges'!$D:$P,COLUMN(H121)+5,FALSE)),"")</f>
        <v/>
      </c>
    </row>
    <row r="122" spans="1:8" x14ac:dyDescent="0.25">
      <c r="A122" s="92" t="str">
        <f t="array" ref="A122">IFERROR(INDEX('Annex 2 Designated EHV charges'!$D$11:$D$60, MATCH(0, IF(ISBLANK('Annex 2 Designated EHV charges'!$D$11:$D$60),1, COUNTIF(A$4:$A121, 'Annex 2 Designated EHV charges'!$D$11:$D$60)),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0" t="str">
        <f>IFERROR(IF(VLOOKUP($A122,'Annex 2 Designated EHV charges'!$D:$P,COLUMN(F122)+5,FALSE)=0,"",VLOOKUP($A122,'Annex 2 Designated EHV charges'!$D:$P,COLUMN(F122)+5,FALSE)),"")</f>
        <v/>
      </c>
      <c r="G122" s="210" t="str">
        <f>IFERROR(IF(VLOOKUP($A122,'Annex 2 Designated EHV charges'!$D:$P,COLUMN(G122)+5,FALSE)=0,"",VLOOKUP($A122,'Annex 2 Designated EHV charges'!$D:$P,COLUMN(G122)+5,FALSE)),"")</f>
        <v/>
      </c>
      <c r="H122" s="210" t="str">
        <f>IFERROR(IF(VLOOKUP($A122,'Annex 2 Designated EHV charges'!$D:$P,COLUMN(H122)+5,FALSE)=0,"",VLOOKUP($A122,'Annex 2 Designated EHV charges'!$D:$P,COLUMN(H122)+5,FALSE)),"")</f>
        <v/>
      </c>
    </row>
    <row r="123" spans="1:8" x14ac:dyDescent="0.25">
      <c r="A123" s="92" t="str">
        <f t="array" ref="A123">IFERROR(INDEX('Annex 2 Designated EHV charges'!$D$11:$D$60, MATCH(0, IF(ISBLANK('Annex 2 Designated EHV charges'!$D$11:$D$60),1, COUNTIF(A$4:$A122, 'Annex 2 Designated EHV charges'!$D$11:$D$60)),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0" t="str">
        <f>IFERROR(IF(VLOOKUP($A123,'Annex 2 Designated EHV charges'!$D:$P,COLUMN(F123)+5,FALSE)=0,"",VLOOKUP($A123,'Annex 2 Designated EHV charges'!$D:$P,COLUMN(F123)+5,FALSE)),"")</f>
        <v/>
      </c>
      <c r="G123" s="210" t="str">
        <f>IFERROR(IF(VLOOKUP($A123,'Annex 2 Designated EHV charges'!$D:$P,COLUMN(G123)+5,FALSE)=0,"",VLOOKUP($A123,'Annex 2 Designated EHV charges'!$D:$P,COLUMN(G123)+5,FALSE)),"")</f>
        <v/>
      </c>
      <c r="H123" s="210" t="str">
        <f>IFERROR(IF(VLOOKUP($A123,'Annex 2 Designated EHV charges'!$D:$P,COLUMN(H123)+5,FALSE)=0,"",VLOOKUP($A123,'Annex 2 Designated EHV charges'!$D:$P,COLUMN(H123)+5,FALSE)),"")</f>
        <v/>
      </c>
    </row>
    <row r="124" spans="1:8" x14ac:dyDescent="0.25">
      <c r="A124" s="92" t="str">
        <f t="array" ref="A124">IFERROR(INDEX('Annex 2 Designated EHV charges'!$D$11:$D$60, MATCH(0, IF(ISBLANK('Annex 2 Designated EHV charges'!$D$11:$D$60),1, COUNTIF(A$4:$A123, 'Annex 2 Designated EHV charges'!$D$11:$D$60)),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0" t="str">
        <f>IFERROR(IF(VLOOKUP($A124,'Annex 2 Designated EHV charges'!$D:$P,COLUMN(F124)+5,FALSE)=0,"",VLOOKUP($A124,'Annex 2 Designated EHV charges'!$D:$P,COLUMN(F124)+5,FALSE)),"")</f>
        <v/>
      </c>
      <c r="G124" s="210" t="str">
        <f>IFERROR(IF(VLOOKUP($A124,'Annex 2 Designated EHV charges'!$D:$P,COLUMN(G124)+5,FALSE)=0,"",VLOOKUP($A124,'Annex 2 Designated EHV charges'!$D:$P,COLUMN(G124)+5,FALSE)),"")</f>
        <v/>
      </c>
      <c r="H124" s="210" t="str">
        <f>IFERROR(IF(VLOOKUP($A124,'Annex 2 Designated EHV charges'!$D:$P,COLUMN(H124)+5,FALSE)=0,"",VLOOKUP($A124,'Annex 2 Designated EHV charges'!$D:$P,COLUMN(H124)+5,FALSE)),"")</f>
        <v/>
      </c>
    </row>
    <row r="125" spans="1:8" x14ac:dyDescent="0.25">
      <c r="A125" s="92" t="str">
        <f t="array" ref="A125">IFERROR(INDEX('Annex 2 Designated EHV charges'!$D$11:$D$60, MATCH(0, IF(ISBLANK('Annex 2 Designated EHV charges'!$D$11:$D$60),1, COUNTIF(A$4:$A124, 'Annex 2 Designated EHV charges'!$D$11:$D$60)),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0" t="str">
        <f>IFERROR(IF(VLOOKUP($A125,'Annex 2 Designated EHV charges'!$D:$P,COLUMN(F125)+5,FALSE)=0,"",VLOOKUP($A125,'Annex 2 Designated EHV charges'!$D:$P,COLUMN(F125)+5,FALSE)),"")</f>
        <v/>
      </c>
      <c r="G125" s="210" t="str">
        <f>IFERROR(IF(VLOOKUP($A125,'Annex 2 Designated EHV charges'!$D:$P,COLUMN(G125)+5,FALSE)=0,"",VLOOKUP($A125,'Annex 2 Designated EHV charges'!$D:$P,COLUMN(G125)+5,FALSE)),"")</f>
        <v/>
      </c>
      <c r="H125" s="210" t="str">
        <f>IFERROR(IF(VLOOKUP($A125,'Annex 2 Designated EHV charges'!$D:$P,COLUMN(H125)+5,FALSE)=0,"",VLOOKUP($A125,'Annex 2 Designated EHV charges'!$D:$P,COLUMN(H125)+5,FALSE)),"")</f>
        <v/>
      </c>
    </row>
    <row r="126" spans="1:8" x14ac:dyDescent="0.25">
      <c r="A126" s="92" t="str">
        <f t="array" ref="A126">IFERROR(INDEX('Annex 2 Designated EHV charges'!$D$11:$D$60, MATCH(0, IF(ISBLANK('Annex 2 Designated EHV charges'!$D$11:$D$60),1, COUNTIF(A$4:$A125, 'Annex 2 Designated EHV charges'!$D$11:$D$60)),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0" t="str">
        <f>IFERROR(IF(VLOOKUP($A126,'Annex 2 Designated EHV charges'!$D:$P,COLUMN(F126)+5,FALSE)=0,"",VLOOKUP($A126,'Annex 2 Designated EHV charges'!$D:$P,COLUMN(F126)+5,FALSE)),"")</f>
        <v/>
      </c>
      <c r="G126" s="210" t="str">
        <f>IFERROR(IF(VLOOKUP($A126,'Annex 2 Designated EHV charges'!$D:$P,COLUMN(G126)+5,FALSE)=0,"",VLOOKUP($A126,'Annex 2 Designated EHV charges'!$D:$P,COLUMN(G126)+5,FALSE)),"")</f>
        <v/>
      </c>
      <c r="H126" s="210" t="str">
        <f>IFERROR(IF(VLOOKUP($A126,'Annex 2 Designated EHV charges'!$D:$P,COLUMN(H126)+5,FALSE)=0,"",VLOOKUP($A126,'Annex 2 Designated EHV charges'!$D:$P,COLUMN(H126)+5,FALSE)),"")</f>
        <v/>
      </c>
    </row>
    <row r="127" spans="1:8" x14ac:dyDescent="0.25">
      <c r="A127" s="92" t="str">
        <f t="array" ref="A127">IFERROR(INDEX('Annex 2 Designated EHV charges'!$D$11:$D$60, MATCH(0, IF(ISBLANK('Annex 2 Designated EHV charges'!$D$11:$D$60),1, COUNTIF(A$4:$A126, 'Annex 2 Designated EHV charges'!$D$11:$D$60)),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0" t="str">
        <f>IFERROR(IF(VLOOKUP($A127,'Annex 2 Designated EHV charges'!$D:$P,COLUMN(F127)+5,FALSE)=0,"",VLOOKUP($A127,'Annex 2 Designated EHV charges'!$D:$P,COLUMN(F127)+5,FALSE)),"")</f>
        <v/>
      </c>
      <c r="G127" s="210" t="str">
        <f>IFERROR(IF(VLOOKUP($A127,'Annex 2 Designated EHV charges'!$D:$P,COLUMN(G127)+5,FALSE)=0,"",VLOOKUP($A127,'Annex 2 Designated EHV charges'!$D:$P,COLUMN(G127)+5,FALSE)),"")</f>
        <v/>
      </c>
      <c r="H127" s="210" t="str">
        <f>IFERROR(IF(VLOOKUP($A127,'Annex 2 Designated EHV charges'!$D:$P,COLUMN(H127)+5,FALSE)=0,"",VLOOKUP($A127,'Annex 2 Designated EHV charges'!$D:$P,COLUMN(H127)+5,FALSE)),"")</f>
        <v/>
      </c>
    </row>
    <row r="128" spans="1:8" x14ac:dyDescent="0.25">
      <c r="A128" s="92" t="str">
        <f t="array" ref="A128">IFERROR(INDEX('Annex 2 Designated EHV charges'!$D$11:$D$60, MATCH(0, IF(ISBLANK('Annex 2 Designated EHV charges'!$D$11:$D$60),1, COUNTIF(A$4:$A127, 'Annex 2 Designated EHV charges'!$D$11:$D$60)),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0" t="str">
        <f>IFERROR(IF(VLOOKUP($A128,'Annex 2 Designated EHV charges'!$D:$P,COLUMN(F128)+5,FALSE)=0,"",VLOOKUP($A128,'Annex 2 Designated EHV charges'!$D:$P,COLUMN(F128)+5,FALSE)),"")</f>
        <v/>
      </c>
      <c r="G128" s="210" t="str">
        <f>IFERROR(IF(VLOOKUP($A128,'Annex 2 Designated EHV charges'!$D:$P,COLUMN(G128)+5,FALSE)=0,"",VLOOKUP($A128,'Annex 2 Designated EHV charges'!$D:$P,COLUMN(G128)+5,FALSE)),"")</f>
        <v/>
      </c>
      <c r="H128" s="210" t="str">
        <f>IFERROR(IF(VLOOKUP($A128,'Annex 2 Designated EHV charges'!$D:$P,COLUMN(H128)+5,FALSE)=0,"",VLOOKUP($A128,'Annex 2 Designated EHV charges'!$D:$P,COLUMN(H128)+5,FALSE)),"")</f>
        <v/>
      </c>
    </row>
    <row r="129" spans="1:8" x14ac:dyDescent="0.25">
      <c r="A129" s="92" t="str">
        <f t="array" ref="A129">IFERROR(INDEX('Annex 2 Designated EHV charges'!$D$11:$D$60, MATCH(0, IF(ISBLANK('Annex 2 Designated EHV charges'!$D$11:$D$60),1, COUNTIF(A$4:$A128, 'Annex 2 Designated EHV charges'!$D$11:$D$60)),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0" t="str">
        <f>IFERROR(IF(VLOOKUP($A129,'Annex 2 Designated EHV charges'!$D:$P,COLUMN(F129)+5,FALSE)=0,"",VLOOKUP($A129,'Annex 2 Designated EHV charges'!$D:$P,COLUMN(F129)+5,FALSE)),"")</f>
        <v/>
      </c>
      <c r="G129" s="210" t="str">
        <f>IFERROR(IF(VLOOKUP($A129,'Annex 2 Designated EHV charges'!$D:$P,COLUMN(G129)+5,FALSE)=0,"",VLOOKUP($A129,'Annex 2 Designated EHV charges'!$D:$P,COLUMN(G129)+5,FALSE)),"")</f>
        <v/>
      </c>
      <c r="H129" s="210" t="str">
        <f>IFERROR(IF(VLOOKUP($A129,'Annex 2 Designated EHV charges'!$D:$P,COLUMN(H129)+5,FALSE)=0,"",VLOOKUP($A129,'Annex 2 Designated EHV charges'!$D:$P,COLUMN(H129)+5,FALSE)),"")</f>
        <v/>
      </c>
    </row>
    <row r="130" spans="1:8" x14ac:dyDescent="0.25">
      <c r="A130" s="92" t="str">
        <f t="array" ref="A130">IFERROR(INDEX('Annex 2 Designated EHV charges'!$D$11:$D$60, MATCH(0, IF(ISBLANK('Annex 2 Designated EHV charges'!$D$11:$D$60),1, COUNTIF(A$4:$A129, 'Annex 2 Designated EHV charges'!$D$11:$D$60)),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0" t="str">
        <f>IFERROR(IF(VLOOKUP($A130,'Annex 2 Designated EHV charges'!$D:$P,COLUMN(F130)+5,FALSE)=0,"",VLOOKUP($A130,'Annex 2 Designated EHV charges'!$D:$P,COLUMN(F130)+5,FALSE)),"")</f>
        <v/>
      </c>
      <c r="G130" s="210" t="str">
        <f>IFERROR(IF(VLOOKUP($A130,'Annex 2 Designated EHV charges'!$D:$P,COLUMN(G130)+5,FALSE)=0,"",VLOOKUP($A130,'Annex 2 Designated EHV charges'!$D:$P,COLUMN(G130)+5,FALSE)),"")</f>
        <v/>
      </c>
      <c r="H130" s="210" t="str">
        <f>IFERROR(IF(VLOOKUP($A130,'Annex 2 Designated EHV charges'!$D:$P,COLUMN(H130)+5,FALSE)=0,"",VLOOKUP($A130,'Annex 2 Designated EHV charges'!$D:$P,COLUMN(H130)+5,FALSE)),"")</f>
        <v/>
      </c>
    </row>
    <row r="131" spans="1:8" x14ac:dyDescent="0.25">
      <c r="A131" s="92" t="str">
        <f t="array" ref="A131">IFERROR(INDEX('Annex 2 Designated EHV charges'!$D$11:$D$60, MATCH(0, IF(ISBLANK('Annex 2 Designated EHV charges'!$D$11:$D$60),1, COUNTIF(A$4:$A130, 'Annex 2 Designated EHV charges'!$D$11:$D$60)),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0" t="str">
        <f>IFERROR(IF(VLOOKUP($A131,'Annex 2 Designated EHV charges'!$D:$P,COLUMN(F131)+5,FALSE)=0,"",VLOOKUP($A131,'Annex 2 Designated EHV charges'!$D:$P,COLUMN(F131)+5,FALSE)),"")</f>
        <v/>
      </c>
      <c r="G131" s="210" t="str">
        <f>IFERROR(IF(VLOOKUP($A131,'Annex 2 Designated EHV charges'!$D:$P,COLUMN(G131)+5,FALSE)=0,"",VLOOKUP($A131,'Annex 2 Designated EHV charges'!$D:$P,COLUMN(G131)+5,FALSE)),"")</f>
        <v/>
      </c>
      <c r="H131" s="210" t="str">
        <f>IFERROR(IF(VLOOKUP($A131,'Annex 2 Designated EHV charges'!$D:$P,COLUMN(H131)+5,FALSE)=0,"",VLOOKUP($A131,'Annex 2 Designated EHV charges'!$D:$P,COLUMN(H131)+5,FALSE)),"")</f>
        <v/>
      </c>
    </row>
    <row r="132" spans="1:8" x14ac:dyDescent="0.25">
      <c r="A132" s="92" t="str">
        <f t="array" ref="A132">IFERROR(INDEX('Annex 2 Designated EHV charges'!$D$11:$D$60, MATCH(0, IF(ISBLANK('Annex 2 Designated EHV charges'!$D$11:$D$60),1, COUNTIF(A$4:$A131, 'Annex 2 Designated EHV charges'!$D$11:$D$60)),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0" t="str">
        <f>IFERROR(IF(VLOOKUP($A132,'Annex 2 Designated EHV charges'!$D:$P,COLUMN(F132)+5,FALSE)=0,"",VLOOKUP($A132,'Annex 2 Designated EHV charges'!$D:$P,COLUMN(F132)+5,FALSE)),"")</f>
        <v/>
      </c>
      <c r="G132" s="210" t="str">
        <f>IFERROR(IF(VLOOKUP($A132,'Annex 2 Designated EHV charges'!$D:$P,COLUMN(G132)+5,FALSE)=0,"",VLOOKUP($A132,'Annex 2 Designated EHV charges'!$D:$P,COLUMN(G132)+5,FALSE)),"")</f>
        <v/>
      </c>
      <c r="H132" s="210" t="str">
        <f>IFERROR(IF(VLOOKUP($A132,'Annex 2 Designated EHV charges'!$D:$P,COLUMN(H132)+5,FALSE)=0,"",VLOOKUP($A132,'Annex 2 Designated EHV charges'!$D:$P,COLUMN(H132)+5,FALSE)),"")</f>
        <v/>
      </c>
    </row>
    <row r="133" spans="1:8" x14ac:dyDescent="0.25">
      <c r="A133" s="92" t="str">
        <f t="array" ref="A133">IFERROR(INDEX('Annex 2 Designated EHV charges'!$D$11:$D$60, MATCH(0, IF(ISBLANK('Annex 2 Designated EHV charges'!$D$11:$D$60),1, COUNTIF(A$4:$A132, 'Annex 2 Designated EHV charges'!$D$11:$D$60)),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0" t="str">
        <f>IFERROR(IF(VLOOKUP($A133,'Annex 2 Designated EHV charges'!$D:$P,COLUMN(F133)+5,FALSE)=0,"",VLOOKUP($A133,'Annex 2 Designated EHV charges'!$D:$P,COLUMN(F133)+5,FALSE)),"")</f>
        <v/>
      </c>
      <c r="G133" s="210" t="str">
        <f>IFERROR(IF(VLOOKUP($A133,'Annex 2 Designated EHV charges'!$D:$P,COLUMN(G133)+5,FALSE)=0,"",VLOOKUP($A133,'Annex 2 Designated EHV charges'!$D:$P,COLUMN(G133)+5,FALSE)),"")</f>
        <v/>
      </c>
      <c r="H133" s="210" t="str">
        <f>IFERROR(IF(VLOOKUP($A133,'Annex 2 Designated EHV charges'!$D:$P,COLUMN(H133)+5,FALSE)=0,"",VLOOKUP($A133,'Annex 2 Designated EHV charges'!$D:$P,COLUMN(H133)+5,FALSE)),"")</f>
        <v/>
      </c>
    </row>
    <row r="134" spans="1:8" x14ac:dyDescent="0.25">
      <c r="A134" s="92" t="str">
        <f t="array" ref="A134">IFERROR(INDEX('Annex 2 Designated EHV charges'!$D$11:$D$60, MATCH(0, IF(ISBLANK('Annex 2 Designated EHV charges'!$D$11:$D$60),1, COUNTIF(A$4:$A133, 'Annex 2 Designated EHV charges'!$D$11:$D$60)),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0" t="str">
        <f>IFERROR(IF(VLOOKUP($A134,'Annex 2 Designated EHV charges'!$D:$P,COLUMN(F134)+5,FALSE)=0,"",VLOOKUP($A134,'Annex 2 Designated EHV charges'!$D:$P,COLUMN(F134)+5,FALSE)),"")</f>
        <v/>
      </c>
      <c r="G134" s="210" t="str">
        <f>IFERROR(IF(VLOOKUP($A134,'Annex 2 Designated EHV charges'!$D:$P,COLUMN(G134)+5,FALSE)=0,"",VLOOKUP($A134,'Annex 2 Designated EHV charges'!$D:$P,COLUMN(G134)+5,FALSE)),"")</f>
        <v/>
      </c>
      <c r="H134" s="210" t="str">
        <f>IFERROR(IF(VLOOKUP($A134,'Annex 2 Designated EHV charges'!$D:$P,COLUMN(H134)+5,FALSE)=0,"",VLOOKUP($A134,'Annex 2 Designated EHV charges'!$D:$P,COLUMN(H134)+5,FALSE)),"")</f>
        <v/>
      </c>
    </row>
    <row r="135" spans="1:8" x14ac:dyDescent="0.25">
      <c r="A135" s="92" t="str">
        <f t="array" ref="A135">IFERROR(INDEX('Annex 2 Designated EHV charges'!$D$11:$D$60, MATCH(0, IF(ISBLANK('Annex 2 Designated EHV charges'!$D$11:$D$60),1, COUNTIF(A$4:$A134, 'Annex 2 Designated EHV charges'!$D$11:$D$60)),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0" t="str">
        <f>IFERROR(IF(VLOOKUP($A135,'Annex 2 Designated EHV charges'!$D:$P,COLUMN(F135)+5,FALSE)=0,"",VLOOKUP($A135,'Annex 2 Designated EHV charges'!$D:$P,COLUMN(F135)+5,FALSE)),"")</f>
        <v/>
      </c>
      <c r="G135" s="210" t="str">
        <f>IFERROR(IF(VLOOKUP($A135,'Annex 2 Designated EHV charges'!$D:$P,COLUMN(G135)+5,FALSE)=0,"",VLOOKUP($A135,'Annex 2 Designated EHV charges'!$D:$P,COLUMN(G135)+5,FALSE)),"")</f>
        <v/>
      </c>
      <c r="H135" s="210" t="str">
        <f>IFERROR(IF(VLOOKUP($A135,'Annex 2 Designated EHV charges'!$D:$P,COLUMN(H135)+5,FALSE)=0,"",VLOOKUP($A135,'Annex 2 Designated EHV charges'!$D:$P,COLUMN(H135)+5,FALSE)),"")</f>
        <v/>
      </c>
    </row>
    <row r="136" spans="1:8" x14ac:dyDescent="0.25">
      <c r="A136" s="92" t="str">
        <f t="array" ref="A136">IFERROR(INDEX('Annex 2 Designated EHV charges'!$D$11:$D$60, MATCH(0, IF(ISBLANK('Annex 2 Designated EHV charges'!$D$11:$D$60),1, COUNTIF(A$4:$A135, 'Annex 2 Designated EHV charges'!$D$11:$D$60)),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0" t="str">
        <f>IFERROR(IF(VLOOKUP($A136,'Annex 2 Designated EHV charges'!$D:$P,COLUMN(F136)+5,FALSE)=0,"",VLOOKUP($A136,'Annex 2 Designated EHV charges'!$D:$P,COLUMN(F136)+5,FALSE)),"")</f>
        <v/>
      </c>
      <c r="G136" s="210" t="str">
        <f>IFERROR(IF(VLOOKUP($A136,'Annex 2 Designated EHV charges'!$D:$P,COLUMN(G136)+5,FALSE)=0,"",VLOOKUP($A136,'Annex 2 Designated EHV charges'!$D:$P,COLUMN(G136)+5,FALSE)),"")</f>
        <v/>
      </c>
      <c r="H136" s="210" t="str">
        <f>IFERROR(IF(VLOOKUP($A136,'Annex 2 Designated EHV charges'!$D:$P,COLUMN(H136)+5,FALSE)=0,"",VLOOKUP($A136,'Annex 2 Designated EHV charges'!$D:$P,COLUMN(H136)+5,FALSE)),"")</f>
        <v/>
      </c>
    </row>
    <row r="137" spans="1:8" x14ac:dyDescent="0.25">
      <c r="A137" s="92" t="str">
        <f t="array" ref="A137">IFERROR(INDEX('Annex 2 Designated EHV charges'!$D$11:$D$60, MATCH(0, IF(ISBLANK('Annex 2 Designated EHV charges'!$D$11:$D$60),1, COUNTIF(A$4:$A136, 'Annex 2 Designated EHV charges'!$D$11:$D$60)),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0" t="str">
        <f>IFERROR(IF(VLOOKUP($A137,'Annex 2 Designated EHV charges'!$D:$P,COLUMN(F137)+5,FALSE)=0,"",VLOOKUP($A137,'Annex 2 Designated EHV charges'!$D:$P,COLUMN(F137)+5,FALSE)),"")</f>
        <v/>
      </c>
      <c r="G137" s="210" t="str">
        <f>IFERROR(IF(VLOOKUP($A137,'Annex 2 Designated EHV charges'!$D:$P,COLUMN(G137)+5,FALSE)=0,"",VLOOKUP($A137,'Annex 2 Designated EHV charges'!$D:$P,COLUMN(G137)+5,FALSE)),"")</f>
        <v/>
      </c>
      <c r="H137" s="210" t="str">
        <f>IFERROR(IF(VLOOKUP($A137,'Annex 2 Designated EHV charges'!$D:$P,COLUMN(H137)+5,FALSE)=0,"",VLOOKUP($A137,'Annex 2 Designated EHV charges'!$D:$P,COLUMN(H137)+5,FALSE)),"")</f>
        <v/>
      </c>
    </row>
    <row r="138" spans="1:8" x14ac:dyDescent="0.25">
      <c r="A138" s="92" t="str">
        <f t="array" ref="A138">IFERROR(INDEX('Annex 2 Designated EHV charges'!$D$11:$D$60, MATCH(0, IF(ISBLANK('Annex 2 Designated EHV charges'!$D$11:$D$60),1, COUNTIF(A$4:$A137, 'Annex 2 Designated EHV charges'!$D$11:$D$60)),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0" t="str">
        <f>IFERROR(IF(VLOOKUP($A138,'Annex 2 Designated EHV charges'!$D:$P,COLUMN(F138)+5,FALSE)=0,"",VLOOKUP($A138,'Annex 2 Designated EHV charges'!$D:$P,COLUMN(F138)+5,FALSE)),"")</f>
        <v/>
      </c>
      <c r="G138" s="210" t="str">
        <f>IFERROR(IF(VLOOKUP($A138,'Annex 2 Designated EHV charges'!$D:$P,COLUMN(G138)+5,FALSE)=0,"",VLOOKUP($A138,'Annex 2 Designated EHV charges'!$D:$P,COLUMN(G138)+5,FALSE)),"")</f>
        <v/>
      </c>
      <c r="H138" s="210" t="str">
        <f>IFERROR(IF(VLOOKUP($A138,'Annex 2 Designated EHV charges'!$D:$P,COLUMN(H138)+5,FALSE)=0,"",VLOOKUP($A138,'Annex 2 Designated EHV charges'!$D:$P,COLUMN(H138)+5,FALSE)),"")</f>
        <v/>
      </c>
    </row>
    <row r="139" spans="1:8" x14ac:dyDescent="0.25">
      <c r="A139" s="92" t="str">
        <f t="array" ref="A139">IFERROR(INDEX('Annex 2 Designated EHV charges'!$D$11:$D$60, MATCH(0, IF(ISBLANK('Annex 2 Designated EHV charges'!$D$11:$D$60),1, COUNTIF(A$4:$A138, 'Annex 2 Designated EHV charges'!$D$11:$D$60)),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0" t="str">
        <f>IFERROR(IF(VLOOKUP($A139,'Annex 2 Designated EHV charges'!$D:$P,COLUMN(F139)+5,FALSE)=0,"",VLOOKUP($A139,'Annex 2 Designated EHV charges'!$D:$P,COLUMN(F139)+5,FALSE)),"")</f>
        <v/>
      </c>
      <c r="G139" s="210" t="str">
        <f>IFERROR(IF(VLOOKUP($A139,'Annex 2 Designated EHV charges'!$D:$P,COLUMN(G139)+5,FALSE)=0,"",VLOOKUP($A139,'Annex 2 Designated EHV charges'!$D:$P,COLUMN(G139)+5,FALSE)),"")</f>
        <v/>
      </c>
      <c r="H139" s="210" t="str">
        <f>IFERROR(IF(VLOOKUP($A139,'Annex 2 Designated EHV charges'!$D:$P,COLUMN(H139)+5,FALSE)=0,"",VLOOKUP($A139,'Annex 2 Designated EHV charges'!$D:$P,COLUMN(H139)+5,FALSE)),"")</f>
        <v/>
      </c>
    </row>
    <row r="140" spans="1:8" x14ac:dyDescent="0.25">
      <c r="A140" s="92" t="str">
        <f t="array" ref="A140">IFERROR(INDEX('Annex 2 Designated EHV charges'!$D$11:$D$60, MATCH(0, IF(ISBLANK('Annex 2 Designated EHV charges'!$D$11:$D$60),1, COUNTIF(A$4:$A139, 'Annex 2 Designated EHV charges'!$D$11:$D$60)),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0" t="str">
        <f>IFERROR(IF(VLOOKUP($A140,'Annex 2 Designated EHV charges'!$D:$P,COLUMN(F140)+5,FALSE)=0,"",VLOOKUP($A140,'Annex 2 Designated EHV charges'!$D:$P,COLUMN(F140)+5,FALSE)),"")</f>
        <v/>
      </c>
      <c r="G140" s="210" t="str">
        <f>IFERROR(IF(VLOOKUP($A140,'Annex 2 Designated EHV charges'!$D:$P,COLUMN(G140)+5,FALSE)=0,"",VLOOKUP($A140,'Annex 2 Designated EHV charges'!$D:$P,COLUMN(G140)+5,FALSE)),"")</f>
        <v/>
      </c>
      <c r="H140" s="210" t="str">
        <f>IFERROR(IF(VLOOKUP($A140,'Annex 2 Designated EHV charges'!$D:$P,COLUMN(H140)+5,FALSE)=0,"",VLOOKUP($A140,'Annex 2 Designated EHV charges'!$D:$P,COLUMN(H140)+5,FALSE)),"")</f>
        <v/>
      </c>
    </row>
    <row r="141" spans="1:8" x14ac:dyDescent="0.25">
      <c r="A141" s="92" t="str">
        <f t="array" ref="A141">IFERROR(INDEX('Annex 2 Designated EHV charges'!$D$11:$D$60, MATCH(0, IF(ISBLANK('Annex 2 Designated EHV charges'!$D$11:$D$60),1, COUNTIF(A$4:$A140, 'Annex 2 Designated EHV charges'!$D$11:$D$60)),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0" t="str">
        <f>IFERROR(IF(VLOOKUP($A141,'Annex 2 Designated EHV charges'!$D:$P,COLUMN(F141)+5,FALSE)=0,"",VLOOKUP($A141,'Annex 2 Designated EHV charges'!$D:$P,COLUMN(F141)+5,FALSE)),"")</f>
        <v/>
      </c>
      <c r="G141" s="210" t="str">
        <f>IFERROR(IF(VLOOKUP($A141,'Annex 2 Designated EHV charges'!$D:$P,COLUMN(G141)+5,FALSE)=0,"",VLOOKUP($A141,'Annex 2 Designated EHV charges'!$D:$P,COLUMN(G141)+5,FALSE)),"")</f>
        <v/>
      </c>
      <c r="H141" s="210" t="str">
        <f>IFERROR(IF(VLOOKUP($A141,'Annex 2 Designated EHV charges'!$D:$P,COLUMN(H141)+5,FALSE)=0,"",VLOOKUP($A141,'Annex 2 Designated EHV charges'!$D:$P,COLUMN(H141)+5,FALSE)),"")</f>
        <v/>
      </c>
    </row>
    <row r="142" spans="1:8" x14ac:dyDescent="0.25">
      <c r="A142" s="92" t="str">
        <f t="array" ref="A142">IFERROR(INDEX('Annex 2 Designated EHV charges'!$D$11:$D$60, MATCH(0, IF(ISBLANK('Annex 2 Designated EHV charges'!$D$11:$D$60),1, COUNTIF(A$4:$A141, 'Annex 2 Designated EHV charges'!$D$11:$D$60)),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0" t="str">
        <f>IFERROR(IF(VLOOKUP($A142,'Annex 2 Designated EHV charges'!$D:$P,COLUMN(F142)+5,FALSE)=0,"",VLOOKUP($A142,'Annex 2 Designated EHV charges'!$D:$P,COLUMN(F142)+5,FALSE)),"")</f>
        <v/>
      </c>
      <c r="G142" s="210" t="str">
        <f>IFERROR(IF(VLOOKUP($A142,'Annex 2 Designated EHV charges'!$D:$P,COLUMN(G142)+5,FALSE)=0,"",VLOOKUP($A142,'Annex 2 Designated EHV charges'!$D:$P,COLUMN(G142)+5,FALSE)),"")</f>
        <v/>
      </c>
      <c r="H142" s="210" t="str">
        <f>IFERROR(IF(VLOOKUP($A142,'Annex 2 Designated EHV charges'!$D:$P,COLUMN(H142)+5,FALSE)=0,"",VLOOKUP($A142,'Annex 2 Designated EHV charges'!$D:$P,COLUMN(H142)+5,FALSE)),"")</f>
        <v/>
      </c>
    </row>
    <row r="143" spans="1:8" x14ac:dyDescent="0.25">
      <c r="A143" s="92" t="str">
        <f t="array" ref="A143">IFERROR(INDEX('Annex 2 Designated EHV charges'!$D$11:$D$60, MATCH(0, IF(ISBLANK('Annex 2 Designated EHV charges'!$D$11:$D$60),1, COUNTIF(A$4:$A142, 'Annex 2 Designated EHV charges'!$D$11:$D$60)),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0" t="str">
        <f>IFERROR(IF(VLOOKUP($A143,'Annex 2 Designated EHV charges'!$D:$P,COLUMN(F143)+5,FALSE)=0,"",VLOOKUP($A143,'Annex 2 Designated EHV charges'!$D:$P,COLUMN(F143)+5,FALSE)),"")</f>
        <v/>
      </c>
      <c r="G143" s="210" t="str">
        <f>IFERROR(IF(VLOOKUP($A143,'Annex 2 Designated EHV charges'!$D:$P,COLUMN(G143)+5,FALSE)=0,"",VLOOKUP($A143,'Annex 2 Designated EHV charges'!$D:$P,COLUMN(G143)+5,FALSE)),"")</f>
        <v/>
      </c>
      <c r="H143" s="210" t="str">
        <f>IFERROR(IF(VLOOKUP($A143,'Annex 2 Designated EHV charges'!$D:$P,COLUMN(H143)+5,FALSE)=0,"",VLOOKUP($A143,'Annex 2 Designated EHV charges'!$D:$P,COLUMN(H143)+5,FALSE)),"")</f>
        <v/>
      </c>
    </row>
    <row r="144" spans="1:8" x14ac:dyDescent="0.25">
      <c r="A144" s="92" t="str">
        <f t="array" ref="A144">IFERROR(INDEX('Annex 2 Designated EHV charges'!$D$11:$D$60, MATCH(0, IF(ISBLANK('Annex 2 Designated EHV charges'!$D$11:$D$60),1, COUNTIF(A$4:$A143, 'Annex 2 Designated EHV charges'!$D$11:$D$60)),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0" t="str">
        <f>IFERROR(IF(VLOOKUP($A144,'Annex 2 Designated EHV charges'!$D:$P,COLUMN(F144)+5,FALSE)=0,"",VLOOKUP($A144,'Annex 2 Designated EHV charges'!$D:$P,COLUMN(F144)+5,FALSE)),"")</f>
        <v/>
      </c>
      <c r="G144" s="210" t="str">
        <f>IFERROR(IF(VLOOKUP($A144,'Annex 2 Designated EHV charges'!$D:$P,COLUMN(G144)+5,FALSE)=0,"",VLOOKUP($A144,'Annex 2 Designated EHV charges'!$D:$P,COLUMN(G144)+5,FALSE)),"")</f>
        <v/>
      </c>
      <c r="H144" s="210" t="str">
        <f>IFERROR(IF(VLOOKUP($A144,'Annex 2 Designated EHV charges'!$D:$P,COLUMN(H144)+5,FALSE)=0,"",VLOOKUP($A144,'Annex 2 Designated EHV charges'!$D:$P,COLUMN(H144)+5,FALSE)),"")</f>
        <v/>
      </c>
    </row>
    <row r="145" spans="1:8" x14ac:dyDescent="0.25">
      <c r="A145" s="92" t="str">
        <f t="array" ref="A145">IFERROR(INDEX('Annex 2 Designated EHV charges'!$D$11:$D$60, MATCH(0, IF(ISBLANK('Annex 2 Designated EHV charges'!$D$11:$D$60),1, COUNTIF(A$4:$A144, 'Annex 2 Designated EHV charges'!$D$11:$D$60)),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0" t="str">
        <f>IFERROR(IF(VLOOKUP($A145,'Annex 2 Designated EHV charges'!$D:$P,COLUMN(F145)+5,FALSE)=0,"",VLOOKUP($A145,'Annex 2 Designated EHV charges'!$D:$P,COLUMN(F145)+5,FALSE)),"")</f>
        <v/>
      </c>
      <c r="G145" s="210" t="str">
        <f>IFERROR(IF(VLOOKUP($A145,'Annex 2 Designated EHV charges'!$D:$P,COLUMN(G145)+5,FALSE)=0,"",VLOOKUP($A145,'Annex 2 Designated EHV charges'!$D:$P,COLUMN(G145)+5,FALSE)),"")</f>
        <v/>
      </c>
      <c r="H145" s="210" t="str">
        <f>IFERROR(IF(VLOOKUP($A145,'Annex 2 Designated EHV charges'!$D:$P,COLUMN(H145)+5,FALSE)=0,"",VLOOKUP($A145,'Annex 2 Designated EHV charges'!$D:$P,COLUMN(H145)+5,FALSE)),"")</f>
        <v/>
      </c>
    </row>
    <row r="146" spans="1:8" x14ac:dyDescent="0.25">
      <c r="A146" s="92" t="str">
        <f t="array" ref="A146">IFERROR(INDEX('Annex 2 Designated EHV charges'!$D$11:$D$60, MATCH(0, IF(ISBLANK('Annex 2 Designated EHV charges'!$D$11:$D$60),1, COUNTIF(A$4:$A145, 'Annex 2 Designated EHV charges'!$D$11:$D$60)),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0" t="str">
        <f>IFERROR(IF(VLOOKUP($A146,'Annex 2 Designated EHV charges'!$D:$P,COLUMN(F146)+5,FALSE)=0,"",VLOOKUP($A146,'Annex 2 Designated EHV charges'!$D:$P,COLUMN(F146)+5,FALSE)),"")</f>
        <v/>
      </c>
      <c r="G146" s="210" t="str">
        <f>IFERROR(IF(VLOOKUP($A146,'Annex 2 Designated EHV charges'!$D:$P,COLUMN(G146)+5,FALSE)=0,"",VLOOKUP($A146,'Annex 2 Designated EHV charges'!$D:$P,COLUMN(G146)+5,FALSE)),"")</f>
        <v/>
      </c>
      <c r="H146" s="210" t="str">
        <f>IFERROR(IF(VLOOKUP($A146,'Annex 2 Designated EHV charges'!$D:$P,COLUMN(H146)+5,FALSE)=0,"",VLOOKUP($A146,'Annex 2 Designated EHV charges'!$D:$P,COLUMN(H146)+5,FALSE)),"")</f>
        <v/>
      </c>
    </row>
    <row r="147" spans="1:8" x14ac:dyDescent="0.25">
      <c r="A147" s="92" t="str">
        <f t="array" ref="A147">IFERROR(INDEX('Annex 2 Designated EHV charges'!$D$11:$D$60, MATCH(0, IF(ISBLANK('Annex 2 Designated EHV charges'!$D$11:$D$60),1, COUNTIF(A$4:$A146, 'Annex 2 Designated EHV charges'!$D$11:$D$60)),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0" t="str">
        <f>IFERROR(IF(VLOOKUP($A147,'Annex 2 Designated EHV charges'!$D:$P,COLUMN(F147)+5,FALSE)=0,"",VLOOKUP($A147,'Annex 2 Designated EHV charges'!$D:$P,COLUMN(F147)+5,FALSE)),"")</f>
        <v/>
      </c>
      <c r="G147" s="210" t="str">
        <f>IFERROR(IF(VLOOKUP($A147,'Annex 2 Designated EHV charges'!$D:$P,COLUMN(G147)+5,FALSE)=0,"",VLOOKUP($A147,'Annex 2 Designated EHV charges'!$D:$P,COLUMN(G147)+5,FALSE)),"")</f>
        <v/>
      </c>
      <c r="H147" s="210" t="str">
        <f>IFERROR(IF(VLOOKUP($A147,'Annex 2 Designated EHV charges'!$D:$P,COLUMN(H147)+5,FALSE)=0,"",VLOOKUP($A147,'Annex 2 Designated EHV charges'!$D:$P,COLUMN(H147)+5,FALSE)),"")</f>
        <v/>
      </c>
    </row>
    <row r="148" spans="1:8" x14ac:dyDescent="0.25">
      <c r="A148" s="92" t="str">
        <f t="array" ref="A148">IFERROR(INDEX('Annex 2 Designated EHV charges'!$D$11:$D$60, MATCH(0, IF(ISBLANK('Annex 2 Designated EHV charges'!$D$11:$D$60),1, COUNTIF(A$4:$A147, 'Annex 2 Designated EHV charges'!$D$11:$D$60)),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0" t="str">
        <f>IFERROR(IF(VLOOKUP($A148,'Annex 2 Designated EHV charges'!$D:$P,COLUMN(F148)+5,FALSE)=0,"",VLOOKUP($A148,'Annex 2 Designated EHV charges'!$D:$P,COLUMN(F148)+5,FALSE)),"")</f>
        <v/>
      </c>
      <c r="G148" s="210" t="str">
        <f>IFERROR(IF(VLOOKUP($A148,'Annex 2 Designated EHV charges'!$D:$P,COLUMN(G148)+5,FALSE)=0,"",VLOOKUP($A148,'Annex 2 Designated EHV charges'!$D:$P,COLUMN(G148)+5,FALSE)),"")</f>
        <v/>
      </c>
      <c r="H148" s="210" t="str">
        <f>IFERROR(IF(VLOOKUP($A148,'Annex 2 Designated EHV charges'!$D:$P,COLUMN(H148)+5,FALSE)=0,"",VLOOKUP($A148,'Annex 2 Designated EHV charges'!$D:$P,COLUMN(H148)+5,FALSE)),"")</f>
        <v/>
      </c>
    </row>
    <row r="149" spans="1:8" x14ac:dyDescent="0.25">
      <c r="A149" s="92" t="str">
        <f t="array" ref="A149">IFERROR(INDEX('Annex 2 Designated EHV charges'!$D$11:$D$60, MATCH(0, IF(ISBLANK('Annex 2 Designated EHV charges'!$D$11:$D$60),1, COUNTIF(A$4:$A148, 'Annex 2 Designated EHV charges'!$D$11:$D$60)),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0" t="str">
        <f>IFERROR(IF(VLOOKUP($A149,'Annex 2 Designated EHV charges'!$D:$P,COLUMN(F149)+5,FALSE)=0,"",VLOOKUP($A149,'Annex 2 Designated EHV charges'!$D:$P,COLUMN(F149)+5,FALSE)),"")</f>
        <v/>
      </c>
      <c r="G149" s="210" t="str">
        <f>IFERROR(IF(VLOOKUP($A149,'Annex 2 Designated EHV charges'!$D:$P,COLUMN(G149)+5,FALSE)=0,"",VLOOKUP($A149,'Annex 2 Designated EHV charges'!$D:$P,COLUMN(G149)+5,FALSE)),"")</f>
        <v/>
      </c>
      <c r="H149" s="210" t="str">
        <f>IFERROR(IF(VLOOKUP($A149,'Annex 2 Designated EHV charges'!$D:$P,COLUMN(H149)+5,FALSE)=0,"",VLOOKUP($A149,'Annex 2 Designated EHV charges'!$D:$P,COLUMN(H149)+5,FALSE)),"")</f>
        <v/>
      </c>
    </row>
    <row r="150" spans="1:8" x14ac:dyDescent="0.25">
      <c r="A150" s="92" t="str">
        <f t="array" ref="A150">IFERROR(INDEX('Annex 2 Designated EHV charges'!$D$11:$D$60, MATCH(0, IF(ISBLANK('Annex 2 Designated EHV charges'!$D$11:$D$60),1, COUNTIF(A$4:$A149, 'Annex 2 Designated EHV charges'!$D$11:$D$60)),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0" t="str">
        <f>IFERROR(IF(VLOOKUP($A150,'Annex 2 Designated EHV charges'!$D:$P,COLUMN(F150)+5,FALSE)=0,"",VLOOKUP($A150,'Annex 2 Designated EHV charges'!$D:$P,COLUMN(F150)+5,FALSE)),"")</f>
        <v/>
      </c>
      <c r="G150" s="210" t="str">
        <f>IFERROR(IF(VLOOKUP($A150,'Annex 2 Designated EHV charges'!$D:$P,COLUMN(G150)+5,FALSE)=0,"",VLOOKUP($A150,'Annex 2 Designated EHV charges'!$D:$P,COLUMN(G150)+5,FALSE)),"")</f>
        <v/>
      </c>
      <c r="H150" s="210" t="str">
        <f>IFERROR(IF(VLOOKUP($A150,'Annex 2 Designated EHV charges'!$D:$P,COLUMN(H150)+5,FALSE)=0,"",VLOOKUP($A150,'Annex 2 Designated EHV charges'!$D:$P,COLUMN(H150)+5,FALSE)),"")</f>
        <v/>
      </c>
    </row>
    <row r="151" spans="1:8" x14ac:dyDescent="0.25">
      <c r="A151" s="92" t="str">
        <f t="array" ref="A151">IFERROR(INDEX('Annex 2 Designated EHV charges'!$D$11:$D$60, MATCH(0, IF(ISBLANK('Annex 2 Designated EHV charges'!$D$11:$D$60),1, COUNTIF(A$4:$A150, 'Annex 2 Designated EHV charges'!$D$11:$D$60)),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0" t="str">
        <f>IFERROR(IF(VLOOKUP($A151,'Annex 2 Designated EHV charges'!$D:$P,COLUMN(F151)+5,FALSE)=0,"",VLOOKUP($A151,'Annex 2 Designated EHV charges'!$D:$P,COLUMN(F151)+5,FALSE)),"")</f>
        <v/>
      </c>
      <c r="G151" s="210" t="str">
        <f>IFERROR(IF(VLOOKUP($A151,'Annex 2 Designated EHV charges'!$D:$P,COLUMN(G151)+5,FALSE)=0,"",VLOOKUP($A151,'Annex 2 Designated EHV charges'!$D:$P,COLUMN(G151)+5,FALSE)),"")</f>
        <v/>
      </c>
      <c r="H151" s="210" t="str">
        <f>IFERROR(IF(VLOOKUP($A151,'Annex 2 Designated EHV charges'!$D:$P,COLUMN(H151)+5,FALSE)=0,"",VLOOKUP($A151,'Annex 2 Designated EHV charges'!$D:$P,COLUMN(H151)+5,FALSE)),"")</f>
        <v/>
      </c>
    </row>
    <row r="152" spans="1:8" x14ac:dyDescent="0.25">
      <c r="A152" s="92" t="str">
        <f t="array" ref="A152">IFERROR(INDEX('Annex 2 Designated EHV charges'!$D$11:$D$60, MATCH(0, IF(ISBLANK('Annex 2 Designated EHV charges'!$D$11:$D$60),1, COUNTIF(A$4:$A151, 'Annex 2 Designated EHV charges'!$D$11:$D$60)),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0" t="str">
        <f>IFERROR(IF(VLOOKUP($A152,'Annex 2 Designated EHV charges'!$D:$P,COLUMN(F152)+5,FALSE)=0,"",VLOOKUP($A152,'Annex 2 Designated EHV charges'!$D:$P,COLUMN(F152)+5,FALSE)),"")</f>
        <v/>
      </c>
      <c r="G152" s="210" t="str">
        <f>IFERROR(IF(VLOOKUP($A152,'Annex 2 Designated EHV charges'!$D:$P,COLUMN(G152)+5,FALSE)=0,"",VLOOKUP($A152,'Annex 2 Designated EHV charges'!$D:$P,COLUMN(G152)+5,FALSE)),"")</f>
        <v/>
      </c>
      <c r="H152" s="210" t="str">
        <f>IFERROR(IF(VLOOKUP($A152,'Annex 2 Designated EHV charges'!$D:$P,COLUMN(H152)+5,FALSE)=0,"",VLOOKUP($A152,'Annex 2 Designated EHV charges'!$D:$P,COLUMN(H152)+5,FALSE)),"")</f>
        <v/>
      </c>
    </row>
    <row r="153" spans="1:8" x14ac:dyDescent="0.25">
      <c r="A153" s="92" t="str">
        <f t="array" ref="A153">IFERROR(INDEX('Annex 2 Designated EHV charges'!$D$11:$D$60, MATCH(0, IF(ISBLANK('Annex 2 Designated EHV charges'!$D$11:$D$60),1, COUNTIF(A$4:$A152, 'Annex 2 Designated EHV charges'!$D$11:$D$60)),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0" t="str">
        <f>IFERROR(IF(VLOOKUP($A153,'Annex 2 Designated EHV charges'!$D:$P,COLUMN(F153)+5,FALSE)=0,"",VLOOKUP($A153,'Annex 2 Designated EHV charges'!$D:$P,COLUMN(F153)+5,FALSE)),"")</f>
        <v/>
      </c>
      <c r="G153" s="210" t="str">
        <f>IFERROR(IF(VLOOKUP($A153,'Annex 2 Designated EHV charges'!$D:$P,COLUMN(G153)+5,FALSE)=0,"",VLOOKUP($A153,'Annex 2 Designated EHV charges'!$D:$P,COLUMN(G153)+5,FALSE)),"")</f>
        <v/>
      </c>
      <c r="H153" s="210" t="str">
        <f>IFERROR(IF(VLOOKUP($A153,'Annex 2 Designated EHV charges'!$D:$P,COLUMN(H153)+5,FALSE)=0,"",VLOOKUP($A153,'Annex 2 Designated EHV charges'!$D:$P,COLUMN(H153)+5,FALSE)),"")</f>
        <v/>
      </c>
    </row>
    <row r="154" spans="1:8" x14ac:dyDescent="0.25">
      <c r="A154" s="92" t="str">
        <f t="array" ref="A154">IFERROR(INDEX('Annex 2 Designated EHV charges'!$D$11:$D$60, MATCH(0, IF(ISBLANK('Annex 2 Designated EHV charges'!$D$11:$D$60),1, COUNTIF(A$4:$A153, 'Annex 2 Designated EHV charges'!$D$11:$D$60)),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0" t="str">
        <f>IFERROR(IF(VLOOKUP($A154,'Annex 2 Designated EHV charges'!$D:$P,COLUMN(F154)+5,FALSE)=0,"",VLOOKUP($A154,'Annex 2 Designated EHV charges'!$D:$P,COLUMN(F154)+5,FALSE)),"")</f>
        <v/>
      </c>
      <c r="G154" s="210" t="str">
        <f>IFERROR(IF(VLOOKUP($A154,'Annex 2 Designated EHV charges'!$D:$P,COLUMN(G154)+5,FALSE)=0,"",VLOOKUP($A154,'Annex 2 Designated EHV charges'!$D:$P,COLUMN(G154)+5,FALSE)),"")</f>
        <v/>
      </c>
      <c r="H154" s="210" t="str">
        <f>IFERROR(IF(VLOOKUP($A154,'Annex 2 Designated EHV charges'!$D:$P,COLUMN(H154)+5,FALSE)=0,"",VLOOKUP($A154,'Annex 2 Designated EHV charges'!$D:$P,COLUMN(H154)+5,FALSE)),"")</f>
        <v/>
      </c>
    </row>
    <row r="155" spans="1:8" x14ac:dyDescent="0.25">
      <c r="A155" s="92" t="str">
        <f t="array" ref="A155">IFERROR(INDEX('Annex 2 Designated EHV charges'!$D$11:$D$60, MATCH(0, IF(ISBLANK('Annex 2 Designated EHV charges'!$D$11:$D$60),1, COUNTIF(A$4:$A154, 'Annex 2 Designated EHV charges'!$D$11:$D$60)),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0" t="str">
        <f>IFERROR(IF(VLOOKUP($A155,'Annex 2 Designated EHV charges'!$D:$P,COLUMN(F155)+5,FALSE)=0,"",VLOOKUP($A155,'Annex 2 Designated EHV charges'!$D:$P,COLUMN(F155)+5,FALSE)),"")</f>
        <v/>
      </c>
      <c r="G155" s="210" t="str">
        <f>IFERROR(IF(VLOOKUP($A155,'Annex 2 Designated EHV charges'!$D:$P,COLUMN(G155)+5,FALSE)=0,"",VLOOKUP($A155,'Annex 2 Designated EHV charges'!$D:$P,COLUMN(G155)+5,FALSE)),"")</f>
        <v/>
      </c>
      <c r="H155" s="210" t="str">
        <f>IFERROR(IF(VLOOKUP($A155,'Annex 2 Designated EHV charges'!$D:$P,COLUMN(H155)+5,FALSE)=0,"",VLOOKUP($A155,'Annex 2 Designated EHV charges'!$D:$P,COLUMN(H155)+5,FALSE)),"")</f>
        <v/>
      </c>
    </row>
    <row r="156" spans="1:8" x14ac:dyDescent="0.25">
      <c r="A156" s="92" t="str">
        <f t="array" ref="A156">IFERROR(INDEX('Annex 2 Designated EHV charges'!$D$11:$D$60, MATCH(0, IF(ISBLANK('Annex 2 Designated EHV charges'!$D$11:$D$60),1, COUNTIF(A$4:$A155, 'Annex 2 Designated EHV charges'!$D$11:$D$60)),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0" t="str">
        <f>IFERROR(IF(VLOOKUP($A156,'Annex 2 Designated EHV charges'!$D:$P,COLUMN(F156)+5,FALSE)=0,"",VLOOKUP($A156,'Annex 2 Designated EHV charges'!$D:$P,COLUMN(F156)+5,FALSE)),"")</f>
        <v/>
      </c>
      <c r="G156" s="210" t="str">
        <f>IFERROR(IF(VLOOKUP($A156,'Annex 2 Designated EHV charges'!$D:$P,COLUMN(G156)+5,FALSE)=0,"",VLOOKUP($A156,'Annex 2 Designated EHV charges'!$D:$P,COLUMN(G156)+5,FALSE)),"")</f>
        <v/>
      </c>
      <c r="H156" s="210" t="str">
        <f>IFERROR(IF(VLOOKUP($A156,'Annex 2 Designated EHV charges'!$D:$P,COLUMN(H156)+5,FALSE)=0,"",VLOOKUP($A156,'Annex 2 Designated EHV charges'!$D:$P,COLUMN(H156)+5,FALSE)),"")</f>
        <v/>
      </c>
    </row>
    <row r="157" spans="1:8" x14ac:dyDescent="0.25">
      <c r="A157" s="92" t="str">
        <f t="array" ref="A157">IFERROR(INDEX('Annex 2 Designated EHV charges'!$D$11:$D$60, MATCH(0, IF(ISBLANK('Annex 2 Designated EHV charges'!$D$11:$D$60),1, COUNTIF(A$4:$A156, 'Annex 2 Designated EHV charges'!$D$11:$D$60)),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0" t="str">
        <f>IFERROR(IF(VLOOKUP($A157,'Annex 2 Designated EHV charges'!$D:$P,COLUMN(F157)+5,FALSE)=0,"",VLOOKUP($A157,'Annex 2 Designated EHV charges'!$D:$P,COLUMN(F157)+5,FALSE)),"")</f>
        <v/>
      </c>
      <c r="G157" s="210" t="str">
        <f>IFERROR(IF(VLOOKUP($A157,'Annex 2 Designated EHV charges'!$D:$P,COLUMN(G157)+5,FALSE)=0,"",VLOOKUP($A157,'Annex 2 Designated EHV charges'!$D:$P,COLUMN(G157)+5,FALSE)),"")</f>
        <v/>
      </c>
      <c r="H157" s="210" t="str">
        <f>IFERROR(IF(VLOOKUP($A157,'Annex 2 Designated EHV charges'!$D:$P,COLUMN(H157)+5,FALSE)=0,"",VLOOKUP($A157,'Annex 2 Designated EHV charges'!$D:$P,COLUMN(H157)+5,FALSE)),"")</f>
        <v/>
      </c>
    </row>
    <row r="158" spans="1:8" x14ac:dyDescent="0.25">
      <c r="A158" s="92" t="str">
        <f t="array" ref="A158">IFERROR(INDEX('Annex 2 Designated EHV charges'!$D$11:$D$60, MATCH(0, IF(ISBLANK('Annex 2 Designated EHV charges'!$D$11:$D$60),1, COUNTIF(A$4:$A157, 'Annex 2 Designated EHV charges'!$D$11:$D$60)),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0" t="str">
        <f>IFERROR(IF(VLOOKUP($A158,'Annex 2 Designated EHV charges'!$D:$P,COLUMN(F158)+5,FALSE)=0,"",VLOOKUP($A158,'Annex 2 Designated EHV charges'!$D:$P,COLUMN(F158)+5,FALSE)),"")</f>
        <v/>
      </c>
      <c r="G158" s="210" t="str">
        <f>IFERROR(IF(VLOOKUP($A158,'Annex 2 Designated EHV charges'!$D:$P,COLUMN(G158)+5,FALSE)=0,"",VLOOKUP($A158,'Annex 2 Designated EHV charges'!$D:$P,COLUMN(G158)+5,FALSE)),"")</f>
        <v/>
      </c>
      <c r="H158" s="210" t="str">
        <f>IFERROR(IF(VLOOKUP($A158,'Annex 2 Designated EHV charges'!$D:$P,COLUMN(H158)+5,FALSE)=0,"",VLOOKUP($A158,'Annex 2 Designated EHV charges'!$D:$P,COLUMN(H158)+5,FALSE)),"")</f>
        <v/>
      </c>
    </row>
    <row r="159" spans="1:8" x14ac:dyDescent="0.25">
      <c r="A159" s="92" t="str">
        <f t="array" ref="A159">IFERROR(INDEX('Annex 2 Designated EHV charges'!$D$11:$D$60, MATCH(0, IF(ISBLANK('Annex 2 Designated EHV charges'!$D$11:$D$60),1, COUNTIF(A$4:$A158, 'Annex 2 Designated EHV charges'!$D$11:$D$60)),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0" t="str">
        <f>IFERROR(IF(VLOOKUP($A159,'Annex 2 Designated EHV charges'!$D:$P,COLUMN(F159)+5,FALSE)=0,"",VLOOKUP($A159,'Annex 2 Designated EHV charges'!$D:$P,COLUMN(F159)+5,FALSE)),"")</f>
        <v/>
      </c>
      <c r="G159" s="210" t="str">
        <f>IFERROR(IF(VLOOKUP($A159,'Annex 2 Designated EHV charges'!$D:$P,COLUMN(G159)+5,FALSE)=0,"",VLOOKUP($A159,'Annex 2 Designated EHV charges'!$D:$P,COLUMN(G159)+5,FALSE)),"")</f>
        <v/>
      </c>
      <c r="H159" s="210" t="str">
        <f>IFERROR(IF(VLOOKUP($A159,'Annex 2 Designated EHV charges'!$D:$P,COLUMN(H159)+5,FALSE)=0,"",VLOOKUP($A159,'Annex 2 Designated EHV charges'!$D:$P,COLUMN(H159)+5,FALSE)),"")</f>
        <v/>
      </c>
    </row>
    <row r="160" spans="1:8" x14ac:dyDescent="0.25">
      <c r="A160" s="92" t="str">
        <f t="array" ref="A160">IFERROR(INDEX('Annex 2 Designated EHV charges'!$D$11:$D$60, MATCH(0, IF(ISBLANK('Annex 2 Designated EHV charges'!$D$11:$D$60),1, COUNTIF(A$4:$A159, 'Annex 2 Designated EHV charges'!$D$11:$D$60)),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0" t="str">
        <f>IFERROR(IF(VLOOKUP($A160,'Annex 2 Designated EHV charges'!$D:$P,COLUMN(F160)+5,FALSE)=0,"",VLOOKUP($A160,'Annex 2 Designated EHV charges'!$D:$P,COLUMN(F160)+5,FALSE)),"")</f>
        <v/>
      </c>
      <c r="G160" s="210"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5">
      <c r="A161" s="92" t="str">
        <f t="array" ref="A161">IFERROR(INDEX('Annex 2 Designated EHV charges'!$D$11:$D$60, MATCH(0, IF(ISBLANK('Annex 2 Designated EHV charges'!$D$11:$D$60),1, COUNTIF(A$4:$A160, 'Annex 2 Designated EHV charges'!$D$11:$D$60)),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0" t="str">
        <f>IFERROR(IF(VLOOKUP($A161,'Annex 2 Designated EHV charges'!$D:$P,COLUMN(F161)+5,FALSE)=0,"",VLOOKUP($A161,'Annex 2 Designated EHV charges'!$D:$P,COLUMN(F161)+5,FALSE)),"")</f>
        <v/>
      </c>
      <c r="G161" s="210"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5">
      <c r="A162" s="92" t="str">
        <f t="array" ref="A162">IFERROR(INDEX('Annex 2 Designated EHV charges'!$D$11:$D$60, MATCH(0, IF(ISBLANK('Annex 2 Designated EHV charges'!$D$11:$D$60),1, COUNTIF(A$4:$A161, 'Annex 2 Designated EHV charges'!$D$11:$D$60)),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0" t="str">
        <f>IFERROR(IF(VLOOKUP($A162,'Annex 2 Designated EHV charges'!$D:$P,COLUMN(F162)+5,FALSE)=0,"",VLOOKUP($A162,'Annex 2 Designated EHV charges'!$D:$P,COLUMN(F162)+5,FALSE)),"")</f>
        <v/>
      </c>
      <c r="G162" s="210"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5">
      <c r="A163" s="92" t="str">
        <f t="array" ref="A163">IFERROR(INDEX('Annex 2 Designated EHV charges'!$D$11:$D$60, MATCH(0, IF(ISBLANK('Annex 2 Designated EHV charges'!$D$11:$D$60),1, COUNTIF(A$4:$A162, 'Annex 2 Designated EHV charges'!$D$11:$D$60)),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0" t="str">
        <f>IFERROR(IF(VLOOKUP($A163,'Annex 2 Designated EHV charges'!$D:$P,COLUMN(F163)+5,FALSE)=0,"",VLOOKUP($A163,'Annex 2 Designated EHV charges'!$D:$P,COLUMN(F163)+5,FALSE)),"")</f>
        <v/>
      </c>
      <c r="G163" s="210"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5">
      <c r="A164" s="92" t="str">
        <f t="array" ref="A164">IFERROR(INDEX('Annex 2 Designated EHV charges'!$D$11:$D$60, MATCH(0, IF(ISBLANK('Annex 2 Designated EHV charges'!$D$11:$D$60),1, COUNTIF(A$4:$A163, 'Annex 2 Designated EHV charges'!$D$11:$D$60)),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0" t="str">
        <f>IFERROR(IF(VLOOKUP($A164,'Annex 2 Designated EHV charges'!$D:$P,COLUMN(F164)+5,FALSE)=0,"",VLOOKUP($A164,'Annex 2 Designated EHV charges'!$D:$P,COLUMN(F164)+5,FALSE)),"")</f>
        <v/>
      </c>
      <c r="G164" s="210"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5">
      <c r="A165" s="92" t="str">
        <f t="array" ref="A165">IFERROR(INDEX('Annex 2 Designated EHV charges'!$D$11:$D$60, MATCH(0, IF(ISBLANK('Annex 2 Designated EHV charges'!$D$11:$D$60),1, COUNTIF(A$4:$A164, 'Annex 2 Designated EHV charges'!$D$11:$D$60)),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0" t="str">
        <f>IFERROR(IF(VLOOKUP($A165,'Annex 2 Designated EHV charges'!$D:$P,COLUMN(F165)+5,FALSE)=0,"",VLOOKUP($A165,'Annex 2 Designated EHV charges'!$D:$P,COLUMN(F165)+5,FALSE)),"")</f>
        <v/>
      </c>
      <c r="G165" s="210"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5">
      <c r="A166" s="92" t="str">
        <f t="array" ref="A166">IFERROR(INDEX('Annex 2 Designated EHV charges'!$D$11:$D$60, MATCH(0, IF(ISBLANK('Annex 2 Designated EHV charges'!$D$11:$D$60),1, COUNTIF(A$4:$A165, 'Annex 2 Designated EHV charges'!$D$11:$D$60)),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0" t="str">
        <f>IFERROR(IF(VLOOKUP($A166,'Annex 2 Designated EHV charges'!$D:$P,COLUMN(F166)+5,FALSE)=0,"",VLOOKUP($A166,'Annex 2 Designated EHV charges'!$D:$P,COLUMN(F166)+5,FALSE)),"")</f>
        <v/>
      </c>
      <c r="G166" s="210"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5">
      <c r="A167" s="92" t="str">
        <f t="array" ref="A167">IFERROR(INDEX('Annex 2 Designated EHV charges'!$D$11:$D$60, MATCH(0, IF(ISBLANK('Annex 2 Designated EHV charges'!$D$11:$D$60),1, COUNTIF(A$4:$A166, 'Annex 2 Designated EHV charges'!$D$11:$D$60)),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0" t="str">
        <f>IFERROR(IF(VLOOKUP($A167,'Annex 2 Designated EHV charges'!$D:$P,COLUMN(F167)+5,FALSE)=0,"",VLOOKUP($A167,'Annex 2 Designated EHV charges'!$D:$P,COLUMN(F167)+5,FALSE)),"")</f>
        <v/>
      </c>
      <c r="G167" s="210"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5">
      <c r="A168" s="92" t="str">
        <f t="array" ref="A168">IFERROR(INDEX('Annex 2 Designated EHV charges'!$D$11:$D$60, MATCH(0, IF(ISBLANK('Annex 2 Designated EHV charges'!$D$11:$D$60),1, COUNTIF(A$4:$A167, 'Annex 2 Designated EHV charges'!$D$11:$D$60)),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0" t="str">
        <f>IFERROR(IF(VLOOKUP($A168,'Annex 2 Designated EHV charges'!$D:$P,COLUMN(F168)+5,FALSE)=0,"",VLOOKUP($A168,'Annex 2 Designated EHV charges'!$D:$P,COLUMN(F168)+5,FALSE)),"")</f>
        <v/>
      </c>
      <c r="G168" s="210"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5">
      <c r="A169" s="92" t="str">
        <f t="array" ref="A169">IFERROR(INDEX('Annex 2 Designated EHV charges'!$D$11:$D$60, MATCH(0, IF(ISBLANK('Annex 2 Designated EHV charges'!$D$11:$D$60),1, COUNTIF(A$4:$A168, 'Annex 2 Designated EHV charges'!$D$11:$D$60)),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0" t="str">
        <f>IFERROR(IF(VLOOKUP($A169,'Annex 2 Designated EHV charges'!$D:$P,COLUMN(F169)+5,FALSE)=0,"",VLOOKUP($A169,'Annex 2 Designated EHV charges'!$D:$P,COLUMN(F169)+5,FALSE)),"")</f>
        <v/>
      </c>
      <c r="G169" s="210"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5">
      <c r="A170" s="92" t="str">
        <f t="array" ref="A170">IFERROR(INDEX('Annex 2 Designated EHV charges'!$D$11:$D$60, MATCH(0, IF(ISBLANK('Annex 2 Designated EHV charges'!$D$11:$D$60),1, COUNTIF(A$4:$A169, 'Annex 2 Designated EHV charges'!$D$11:$D$60)),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0" t="str">
        <f>IFERROR(IF(VLOOKUP($A170,'Annex 2 Designated EHV charges'!$D:$P,COLUMN(F170)+5,FALSE)=0,"",VLOOKUP($A170,'Annex 2 Designated EHV charges'!$D:$P,COLUMN(F170)+5,FALSE)),"")</f>
        <v/>
      </c>
      <c r="G170" s="210"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5">
      <c r="A171" s="92" t="str">
        <f t="array" ref="A171">IFERROR(INDEX('Annex 2 Designated EHV charges'!$D$11:$D$60, MATCH(0, IF(ISBLANK('Annex 2 Designated EHV charges'!$D$11:$D$60),1, COUNTIF(A$4:$A170, 'Annex 2 Designated EHV charges'!$D$11:$D$60)),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0" t="str">
        <f>IFERROR(IF(VLOOKUP($A171,'Annex 2 Designated EHV charges'!$D:$P,COLUMN(F171)+5,FALSE)=0,"",VLOOKUP($A171,'Annex 2 Designated EHV charges'!$D:$P,COLUMN(F171)+5,FALSE)),"")</f>
        <v/>
      </c>
      <c r="G171" s="210"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5">
      <c r="A172" s="92" t="str">
        <f t="array" ref="A172">IFERROR(INDEX('Annex 2 Designated EHV charges'!$D$11:$D$60, MATCH(0, IF(ISBLANK('Annex 2 Designated EHV charges'!$D$11:$D$60),1, COUNTIF(A$4:$A171, 'Annex 2 Designated EHV charges'!$D$11:$D$60)),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0" t="str">
        <f>IFERROR(IF(VLOOKUP($A172,'Annex 2 Designated EHV charges'!$D:$P,COLUMN(F172)+5,FALSE)=0,"",VLOOKUP($A172,'Annex 2 Designated EHV charges'!$D:$P,COLUMN(F172)+5,FALSE)),"")</f>
        <v/>
      </c>
      <c r="G172" s="210"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5">
      <c r="A173" s="92" t="str">
        <f t="array" ref="A173">IFERROR(INDEX('Annex 2 Designated EHV charges'!$D$11:$D$60, MATCH(0, IF(ISBLANK('Annex 2 Designated EHV charges'!$D$11:$D$60),1, COUNTIF(A$4:$A172, 'Annex 2 Designated EHV charges'!$D$11:$D$60)),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0" t="str">
        <f>IFERROR(IF(VLOOKUP($A173,'Annex 2 Designated EHV charges'!$D:$P,COLUMN(F173)+5,FALSE)=0,"",VLOOKUP($A173,'Annex 2 Designated EHV charges'!$D:$P,COLUMN(F173)+5,FALSE)),"")</f>
        <v/>
      </c>
      <c r="G173" s="210"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5">
      <c r="A174" s="92" t="str">
        <f t="array" ref="A174">IFERROR(INDEX('Annex 2 Designated EHV charges'!$D$11:$D$60, MATCH(0, IF(ISBLANK('Annex 2 Designated EHV charges'!$D$11:$D$60),1, COUNTIF(A$4:$A173, 'Annex 2 Designated EHV charges'!$D$11:$D$60)),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0" t="str">
        <f>IFERROR(IF(VLOOKUP($A174,'Annex 2 Designated EHV charges'!$D:$P,COLUMN(F174)+5,FALSE)=0,"",VLOOKUP($A174,'Annex 2 Designated EHV charges'!$D:$P,COLUMN(F174)+5,FALSE)),"")</f>
        <v/>
      </c>
      <c r="G174" s="210"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5">
      <c r="A175" s="92" t="str">
        <f t="array" ref="A175">IFERROR(INDEX('Annex 2 Designated EHV charges'!$D$11:$D$60, MATCH(0, IF(ISBLANK('Annex 2 Designated EHV charges'!$D$11:$D$60),1, COUNTIF(A$4:$A174, 'Annex 2 Designated EHV charges'!$D$11:$D$60)),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0" t="str">
        <f>IFERROR(IF(VLOOKUP($A175,'Annex 2 Designated EHV charges'!$D:$P,COLUMN(F175)+5,FALSE)=0,"",VLOOKUP($A175,'Annex 2 Designated EHV charges'!$D:$P,COLUMN(F175)+5,FALSE)),"")</f>
        <v/>
      </c>
      <c r="G175" s="210"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5">
      <c r="A176" s="92" t="str">
        <f t="array" ref="A176">IFERROR(INDEX('Annex 2 Designated EHV charges'!$D$11:$D$60, MATCH(0, IF(ISBLANK('Annex 2 Designated EHV charges'!$D$11:$D$60),1, COUNTIF(A$4:$A175, 'Annex 2 Designated EHV charges'!$D$11:$D$60)),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0" t="str">
        <f>IFERROR(IF(VLOOKUP($A176,'Annex 2 Designated EHV charges'!$D:$P,COLUMN(F176)+5,FALSE)=0,"",VLOOKUP($A176,'Annex 2 Designated EHV charges'!$D:$P,COLUMN(F176)+5,FALSE)),"")</f>
        <v/>
      </c>
      <c r="G176" s="210"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5">
      <c r="A177" s="92" t="str">
        <f t="array" ref="A177">IFERROR(INDEX('Annex 2 Designated EHV charges'!$D$11:$D$60, MATCH(0, IF(ISBLANK('Annex 2 Designated EHV charges'!$D$11:$D$60),1, COUNTIF(A$4:$A176, 'Annex 2 Designated EHV charges'!$D$11:$D$60)),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0" t="str">
        <f>IFERROR(IF(VLOOKUP($A177,'Annex 2 Designated EHV charges'!$D:$P,COLUMN(F177)+5,FALSE)=0,"",VLOOKUP($A177,'Annex 2 Designated EHV charges'!$D:$P,COLUMN(F177)+5,FALSE)),"")</f>
        <v/>
      </c>
      <c r="G177" s="210"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5">
      <c r="A178" s="92" t="str">
        <f t="array" ref="A178">IFERROR(INDEX('Annex 2 Designated EHV charges'!$D$11:$D$60, MATCH(0, IF(ISBLANK('Annex 2 Designated EHV charges'!$D$11:$D$60),1, COUNTIF(A$4:$A177, 'Annex 2 Designated EHV charges'!$D$11:$D$60)),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0" t="str">
        <f>IFERROR(IF(VLOOKUP($A178,'Annex 2 Designated EHV charges'!$D:$P,COLUMN(F178)+5,FALSE)=0,"",VLOOKUP($A178,'Annex 2 Designated EHV charges'!$D:$P,COLUMN(F178)+5,FALSE)),"")</f>
        <v/>
      </c>
      <c r="G178" s="210"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5">
      <c r="A179" s="92" t="str">
        <f t="array" ref="A179">IFERROR(INDEX('Annex 2 Designated EHV charges'!$D$11:$D$60, MATCH(0, IF(ISBLANK('Annex 2 Designated EHV charges'!$D$11:$D$60),1, COUNTIF(A$4:$A178, 'Annex 2 Designated EHV charges'!$D$11:$D$60)),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0" t="str">
        <f>IFERROR(IF(VLOOKUP($A179,'Annex 2 Designated EHV charges'!$D:$P,COLUMN(F179)+5,FALSE)=0,"",VLOOKUP($A179,'Annex 2 Designated EHV charges'!$D:$P,COLUMN(F179)+5,FALSE)),"")</f>
        <v/>
      </c>
      <c r="G179" s="210"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5">
      <c r="A180" s="92" t="str">
        <f t="array" ref="A180">IFERROR(INDEX('Annex 2 Designated EHV charges'!$D$11:$D$60, MATCH(0, IF(ISBLANK('Annex 2 Designated EHV charges'!$D$11:$D$60),1, COUNTIF(A$4:$A179, 'Annex 2 Designated EHV charges'!$D$11:$D$60)),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0" t="str">
        <f>IFERROR(IF(VLOOKUP($A180,'Annex 2 Designated EHV charges'!$D:$P,COLUMN(F180)+5,FALSE)=0,"",VLOOKUP($A180,'Annex 2 Designated EHV charges'!$D:$P,COLUMN(F180)+5,FALSE)),"")</f>
        <v/>
      </c>
      <c r="G180" s="210"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5">
      <c r="A181" s="92" t="str">
        <f t="array" ref="A181">IFERROR(INDEX('Annex 2 Designated EHV charges'!$D$11:$D$60, MATCH(0, IF(ISBLANK('Annex 2 Designated EHV charges'!$D$11:$D$60),1, COUNTIF(A$4:$A180, 'Annex 2 Designated EHV charges'!$D$11:$D$60)),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0" t="str">
        <f>IFERROR(IF(VLOOKUP($A181,'Annex 2 Designated EHV charges'!$D:$P,COLUMN(F181)+5,FALSE)=0,"",VLOOKUP($A181,'Annex 2 Designated EHV charges'!$D:$P,COLUMN(F181)+5,FALSE)),"")</f>
        <v/>
      </c>
      <c r="G181" s="210"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5">
      <c r="A182" s="92" t="str">
        <f t="array" ref="A182">IFERROR(INDEX('Annex 2 Designated EHV charges'!$D$11:$D$60, MATCH(0, IF(ISBLANK('Annex 2 Designated EHV charges'!$D$11:$D$60),1, COUNTIF(A$4:$A181, 'Annex 2 Designated EHV charges'!$D$11:$D$60)),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0" t="str">
        <f>IFERROR(IF(VLOOKUP($A182,'Annex 2 Designated EHV charges'!$D:$P,COLUMN(F182)+5,FALSE)=0,"",VLOOKUP($A182,'Annex 2 Designated EHV charges'!$D:$P,COLUMN(F182)+5,FALSE)),"")</f>
        <v/>
      </c>
      <c r="G182" s="210"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5">
      <c r="A183" s="92" t="str">
        <f t="array" ref="A183">IFERROR(INDEX('Annex 2 Designated EHV charges'!$D$11:$D$60, MATCH(0, IF(ISBLANK('Annex 2 Designated EHV charges'!$D$11:$D$60),1, COUNTIF(A$4:$A182, 'Annex 2 Designated EHV charges'!$D$11:$D$60)),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0" t="str">
        <f>IFERROR(IF(VLOOKUP($A183,'Annex 2 Designated EHV charges'!$D:$P,COLUMN(F183)+5,FALSE)=0,"",VLOOKUP($A183,'Annex 2 Designated EHV charges'!$D:$P,COLUMN(F183)+5,FALSE)),"")</f>
        <v/>
      </c>
      <c r="G183" s="210"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5">
      <c r="A184" s="92" t="str">
        <f t="array" ref="A184">IFERROR(INDEX('Annex 2 Designated EHV charges'!$D$11:$D$60, MATCH(0, IF(ISBLANK('Annex 2 Designated EHV charges'!$D$11:$D$60),1, COUNTIF(A$4:$A183, 'Annex 2 Designated EHV charges'!$D$11:$D$60)),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0" t="str">
        <f>IFERROR(IF(VLOOKUP($A184,'Annex 2 Designated EHV charges'!$D:$P,COLUMN(F184)+5,FALSE)=0,"",VLOOKUP($A184,'Annex 2 Designated EHV charges'!$D:$P,COLUMN(F184)+5,FALSE)),"")</f>
        <v/>
      </c>
      <c r="G184" s="210"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5">
      <c r="A185" s="92" t="str">
        <f t="array" ref="A185">IFERROR(INDEX('Annex 2 Designated EHV charges'!$D$11:$D$60, MATCH(0, IF(ISBLANK('Annex 2 Designated EHV charges'!$D$11:$D$60),1, COUNTIF(A$4:$A184, 'Annex 2 Designated EHV charges'!$D$11:$D$60)),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0" t="str">
        <f>IFERROR(IF(VLOOKUP($A185,'Annex 2 Designated EHV charges'!$D:$P,COLUMN(F185)+5,FALSE)=0,"",VLOOKUP($A185,'Annex 2 Designated EHV charges'!$D:$P,COLUMN(F185)+5,FALSE)),"")</f>
        <v/>
      </c>
      <c r="G185" s="210"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5">
      <c r="A186" s="92" t="str">
        <f t="array" ref="A186">IFERROR(INDEX('Annex 2 Designated EHV charges'!$D$11:$D$60, MATCH(0, IF(ISBLANK('Annex 2 Designated EHV charges'!$D$11:$D$60),1, COUNTIF(A$4:$A185, 'Annex 2 Designated EHV charges'!$D$11:$D$60)),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0" t="str">
        <f>IFERROR(IF(VLOOKUP($A186,'Annex 2 Designated EHV charges'!$D:$P,COLUMN(F186)+5,FALSE)=0,"",VLOOKUP($A186,'Annex 2 Designated EHV charges'!$D:$P,COLUMN(F186)+5,FALSE)),"")</f>
        <v/>
      </c>
      <c r="G186" s="210"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5">
      <c r="A187" s="92" t="str">
        <f t="array" ref="A187">IFERROR(INDEX('Annex 2 Designated EHV charges'!$D$11:$D$60, MATCH(0, IF(ISBLANK('Annex 2 Designated EHV charges'!$D$11:$D$60),1, COUNTIF(A$4:$A186, 'Annex 2 Designated EHV charges'!$D$11:$D$60)),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0" t="str">
        <f>IFERROR(IF(VLOOKUP($A187,'Annex 2 Designated EHV charges'!$D:$P,COLUMN(F187)+5,FALSE)=0,"",VLOOKUP($A187,'Annex 2 Designated EHV charges'!$D:$P,COLUMN(F187)+5,FALSE)),"")</f>
        <v/>
      </c>
      <c r="G187" s="210"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5">
      <c r="A188" s="92" t="str">
        <f t="array" ref="A188">IFERROR(INDEX('Annex 2 Designated EHV charges'!$D$11:$D$60, MATCH(0, IF(ISBLANK('Annex 2 Designated EHV charges'!$D$11:$D$60),1, COUNTIF(A$4:$A187, 'Annex 2 Designated EHV charges'!$D$11:$D$60)),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0" t="str">
        <f>IFERROR(IF(VLOOKUP($A188,'Annex 2 Designated EHV charges'!$D:$P,COLUMN(F188)+5,FALSE)=0,"",VLOOKUP($A188,'Annex 2 Designated EHV charges'!$D:$P,COLUMN(F188)+5,FALSE)),"")</f>
        <v/>
      </c>
      <c r="G188" s="210"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5">
      <c r="A189" s="92" t="str">
        <f t="array" ref="A189">IFERROR(INDEX('Annex 2 Designated EHV charges'!$D$11:$D$60, MATCH(0, IF(ISBLANK('Annex 2 Designated EHV charges'!$D$11:$D$60),1, COUNTIF(A$4:$A188, 'Annex 2 Designated EHV charges'!$D$11:$D$60)),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0" t="str">
        <f>IFERROR(IF(VLOOKUP($A189,'Annex 2 Designated EHV charges'!$D:$P,COLUMN(F189)+5,FALSE)=0,"",VLOOKUP($A189,'Annex 2 Designated EHV charges'!$D:$P,COLUMN(F189)+5,FALSE)),"")</f>
        <v/>
      </c>
      <c r="G189" s="210"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5">
      <c r="A190" s="92" t="str">
        <f t="array" ref="A190">IFERROR(INDEX('Annex 2 Designated EHV charges'!$D$11:$D$60, MATCH(0, IF(ISBLANK('Annex 2 Designated EHV charges'!$D$11:$D$60),1, COUNTIF(A$4:$A189, 'Annex 2 Designated EHV charges'!$D$11:$D$60)),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0" t="str">
        <f>IFERROR(IF(VLOOKUP($A190,'Annex 2 Designated EHV charges'!$D:$P,COLUMN(F190)+5,FALSE)=0,"",VLOOKUP($A190,'Annex 2 Designated EHV charges'!$D:$P,COLUMN(F190)+5,FALSE)),"")</f>
        <v/>
      </c>
      <c r="G190" s="210"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5">
      <c r="A191" s="92" t="str">
        <f t="array" ref="A191">IFERROR(INDEX('Annex 2 Designated EHV charges'!$D$11:$D$60, MATCH(0, IF(ISBLANK('Annex 2 Designated EHV charges'!$D$11:$D$60),1, COUNTIF(A$4:$A190, 'Annex 2 Designated EHV charges'!$D$11:$D$60)),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0" t="str">
        <f>IFERROR(IF(VLOOKUP($A191,'Annex 2 Designated EHV charges'!$D:$P,COLUMN(F191)+5,FALSE)=0,"",VLOOKUP($A191,'Annex 2 Designated EHV charges'!$D:$P,COLUMN(F191)+5,FALSE)),"")</f>
        <v/>
      </c>
      <c r="G191" s="210"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5">
      <c r="A192" s="92" t="str">
        <f t="array" ref="A192">IFERROR(INDEX('Annex 2 Designated EHV charges'!$D$11:$D$60, MATCH(0, IF(ISBLANK('Annex 2 Designated EHV charges'!$D$11:$D$60),1, COUNTIF(A$4:$A191, 'Annex 2 Designated EHV charges'!$D$11:$D$60)),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0" t="str">
        <f>IFERROR(IF(VLOOKUP($A192,'Annex 2 Designated EHV charges'!$D:$P,COLUMN(F192)+5,FALSE)=0,"",VLOOKUP($A192,'Annex 2 Designated EHV charges'!$D:$P,COLUMN(F192)+5,FALSE)),"")</f>
        <v/>
      </c>
      <c r="G192" s="210"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5">
      <c r="A193" s="92" t="str">
        <f t="array" ref="A193">IFERROR(INDEX('Annex 2 Designated EHV charges'!$D$11:$D$60, MATCH(0, IF(ISBLANK('Annex 2 Designated EHV charges'!$D$11:$D$60),1, COUNTIF(A$4:$A192, 'Annex 2 Designated EHV charges'!$D$11:$D$60)),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0" t="str">
        <f>IFERROR(IF(VLOOKUP($A193,'Annex 2 Designated EHV charges'!$D:$P,COLUMN(F193)+5,FALSE)=0,"",VLOOKUP($A193,'Annex 2 Designated EHV charges'!$D:$P,COLUMN(F193)+5,FALSE)),"")</f>
        <v/>
      </c>
      <c r="G193" s="210"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5">
      <c r="A194" s="92" t="str">
        <f t="array" ref="A194">IFERROR(INDEX('Annex 2 Designated EHV charges'!$D$11:$D$60, MATCH(0, IF(ISBLANK('Annex 2 Designated EHV charges'!$D$11:$D$60),1, COUNTIF(A$4:$A193, 'Annex 2 Designated EHV charges'!$D$11:$D$60)),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0" t="str">
        <f>IFERROR(IF(VLOOKUP($A194,'Annex 2 Designated EHV charges'!$D:$P,COLUMN(F194)+5,FALSE)=0,"",VLOOKUP($A194,'Annex 2 Designated EHV charges'!$D:$P,COLUMN(F194)+5,FALSE)),"")</f>
        <v/>
      </c>
      <c r="G194" s="210"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5">
      <c r="A195" s="92" t="str">
        <f t="array" ref="A195">IFERROR(INDEX('Annex 2 Designated EHV charges'!$D$11:$D$60, MATCH(0, IF(ISBLANK('Annex 2 Designated EHV charges'!$D$11:$D$60),1, COUNTIF(A$4:$A194, 'Annex 2 Designated EHV charges'!$D$11:$D$60)),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0" t="str">
        <f>IFERROR(IF(VLOOKUP($A195,'Annex 2 Designated EHV charges'!$D:$P,COLUMN(F195)+5,FALSE)=0,"",VLOOKUP($A195,'Annex 2 Designated EHV charges'!$D:$P,COLUMN(F195)+5,FALSE)),"")</f>
        <v/>
      </c>
      <c r="G195" s="210"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5">
      <c r="A196" s="92" t="str">
        <f t="array" ref="A196">IFERROR(INDEX('Annex 2 Designated EHV charges'!$D$11:$D$60, MATCH(0, IF(ISBLANK('Annex 2 Designated EHV charges'!$D$11:$D$60),1, COUNTIF(A$4:$A195, 'Annex 2 Designated EHV charges'!$D$11:$D$60)),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0" t="str">
        <f>IFERROR(IF(VLOOKUP($A196,'Annex 2 Designated EHV charges'!$D:$P,COLUMN(F196)+5,FALSE)=0,"",VLOOKUP($A196,'Annex 2 Designated EHV charges'!$D:$P,COLUMN(F196)+5,FALSE)),"")</f>
        <v/>
      </c>
      <c r="G196" s="210"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5">
      <c r="A197" s="92" t="str">
        <f t="array" ref="A197">IFERROR(INDEX('Annex 2 Designated EHV charges'!$D$11:$D$60, MATCH(0, IF(ISBLANK('Annex 2 Designated EHV charges'!$D$11:$D$60),1, COUNTIF(A$4:$A196, 'Annex 2 Designated EHV charges'!$D$11:$D$60)),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0" t="str">
        <f>IFERROR(IF(VLOOKUP($A197,'Annex 2 Designated EHV charges'!$D:$P,COLUMN(F197)+5,FALSE)=0,"",VLOOKUP($A197,'Annex 2 Designated EHV charges'!$D:$P,COLUMN(F197)+5,FALSE)),"")</f>
        <v/>
      </c>
      <c r="G197" s="210"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5">
      <c r="A198" s="92" t="str">
        <f t="array" ref="A198">IFERROR(INDEX('Annex 2 Designated EHV charges'!$D$11:$D$60, MATCH(0, IF(ISBLANK('Annex 2 Designated EHV charges'!$D$11:$D$60),1, COUNTIF(A$4:$A197, 'Annex 2 Designated EHV charges'!$D$11:$D$60)),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0" t="str">
        <f>IFERROR(IF(VLOOKUP($A198,'Annex 2 Designated EHV charges'!$D:$P,COLUMN(F198)+5,FALSE)=0,"",VLOOKUP($A198,'Annex 2 Designated EHV charges'!$D:$P,COLUMN(F198)+5,FALSE)),"")</f>
        <v/>
      </c>
      <c r="G198" s="210"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5">
      <c r="A199" s="92" t="str">
        <f t="array" ref="A199">IFERROR(INDEX('Annex 2 Designated EHV charges'!$D$11:$D$60, MATCH(0, IF(ISBLANK('Annex 2 Designated EHV charges'!$D$11:$D$60),1, COUNTIF(A$4:$A198, 'Annex 2 Designated EHV charges'!$D$11:$D$60)),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0" t="str">
        <f>IFERROR(IF(VLOOKUP($A199,'Annex 2 Designated EHV charges'!$D:$P,COLUMN(F199)+5,FALSE)=0,"",VLOOKUP($A199,'Annex 2 Designated EHV charges'!$D:$P,COLUMN(F199)+5,FALSE)),"")</f>
        <v/>
      </c>
      <c r="G199" s="210"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5">
      <c r="A200" s="92" t="str">
        <f t="array" ref="A200">IFERROR(INDEX('Annex 2 Designated EHV charges'!$D$11:$D$60, MATCH(0, IF(ISBLANK('Annex 2 Designated EHV charges'!$D$11:$D$60),1, COUNTIF(A$4:$A199, 'Annex 2 Designated EHV charges'!$D$11:$D$60)),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0" t="str">
        <f>IFERROR(IF(VLOOKUP($A200,'Annex 2 Designated EHV charges'!$D:$P,COLUMN(F200)+5,FALSE)=0,"",VLOOKUP($A200,'Annex 2 Designated EHV charges'!$D:$P,COLUMN(F200)+5,FALSE)),"")</f>
        <v/>
      </c>
      <c r="G200" s="210"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5">
      <c r="A201" s="92" t="str">
        <f t="array" ref="A201">IFERROR(INDEX('Annex 2 Designated EHV charges'!$D$11:$D$60, MATCH(0, IF(ISBLANK('Annex 2 Designated EHV charges'!$D$11:$D$60),1, COUNTIF(A$4:$A200, 'Annex 2 Designated EHV charges'!$D$11:$D$60)),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0" t="str">
        <f>IFERROR(IF(VLOOKUP($A201,'Annex 2 Designated EHV charges'!$D:$P,COLUMN(F201)+5,FALSE)=0,"",VLOOKUP($A201,'Annex 2 Designated EHV charges'!$D:$P,COLUMN(F201)+5,FALSE)),"")</f>
        <v/>
      </c>
      <c r="G201" s="210"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5">
      <c r="A202" s="92" t="str">
        <f t="array" ref="A202">IFERROR(INDEX('Annex 2 Designated EHV charges'!$D$11:$D$60, MATCH(0, IF(ISBLANK('Annex 2 Designated EHV charges'!$D$11:$D$60),1, COUNTIF(A$4:$A201, 'Annex 2 Designated EHV charges'!$D$11:$D$60)),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0" t="str">
        <f>IFERROR(IF(VLOOKUP($A202,'Annex 2 Designated EHV charges'!$D:$P,COLUMN(F202)+5,FALSE)=0,"",VLOOKUP($A202,'Annex 2 Designated EHV charges'!$D:$P,COLUMN(F202)+5,FALSE)),"")</f>
        <v/>
      </c>
      <c r="G202" s="210"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5">
      <c r="A203" s="92" t="str">
        <f t="array" ref="A203">IFERROR(INDEX('Annex 2 Designated EHV charges'!$D$11:$D$60, MATCH(0, IF(ISBLANK('Annex 2 Designated EHV charges'!$D$11:$D$60),1, COUNTIF(A$4:$A202, 'Annex 2 Designated EHV charges'!$D$11:$D$60)),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0" t="str">
        <f>IFERROR(IF(VLOOKUP($A203,'Annex 2 Designated EHV charges'!$D:$P,COLUMN(F203)+5,FALSE)=0,"",VLOOKUP($A203,'Annex 2 Designated EHV charges'!$D:$P,COLUMN(F203)+5,FALSE)),"")</f>
        <v/>
      </c>
      <c r="G203" s="210"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5">
      <c r="A204" s="92" t="str">
        <f t="array" ref="A204">IFERROR(INDEX('Annex 2 Designated EHV charges'!$D$11:$D$60, MATCH(0, IF(ISBLANK('Annex 2 Designated EHV charges'!$D$11:$D$60),1, COUNTIF(A$4:$A203, 'Annex 2 Designated EHV charges'!$D$11:$D$60)),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0" t="str">
        <f>IFERROR(IF(VLOOKUP($A204,'Annex 2 Designated EHV charges'!$D:$P,COLUMN(F204)+5,FALSE)=0,"",VLOOKUP($A204,'Annex 2 Designated EHV charges'!$D:$P,COLUMN(F204)+5,FALSE)),"")</f>
        <v/>
      </c>
      <c r="G204" s="210"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5">
      <c r="A205" s="92" t="str">
        <f t="array" ref="A205">IFERROR(INDEX('Annex 2 Designated EHV charges'!$D$11:$D$60, MATCH(0, IF(ISBLANK('Annex 2 Designated EHV charges'!$D$11:$D$60),1, COUNTIF(A$4:$A204, 'Annex 2 Designated EHV charges'!$D$11:$D$60)),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0" t="str">
        <f>IFERROR(IF(VLOOKUP($A205,'Annex 2 Designated EHV charges'!$D:$P,COLUMN(F205)+5,FALSE)=0,"",VLOOKUP($A205,'Annex 2 Designated EHV charges'!$D:$P,COLUMN(F205)+5,FALSE)),"")</f>
        <v/>
      </c>
      <c r="G205" s="210"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5">
      <c r="A206" s="92" t="str">
        <f t="array" ref="A206">IFERROR(INDEX('Annex 2 Designated EHV charges'!$D$11:$D$60, MATCH(0, IF(ISBLANK('Annex 2 Designated EHV charges'!$D$11:$D$60),1, COUNTIF(A$4:$A205, 'Annex 2 Designated EHV charges'!$D$11:$D$60)),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0" t="str">
        <f>IFERROR(IF(VLOOKUP($A206,'Annex 2 Designated EHV charges'!$D:$P,COLUMN(F206)+5,FALSE)=0,"",VLOOKUP($A206,'Annex 2 Designated EHV charges'!$D:$P,COLUMN(F206)+5,FALSE)),"")</f>
        <v/>
      </c>
      <c r="G206" s="210"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5">
      <c r="A207" s="92" t="str">
        <f t="array" ref="A207">IFERROR(INDEX('Annex 2 Designated EHV charges'!$D$11:$D$60, MATCH(0, IF(ISBLANK('Annex 2 Designated EHV charges'!$D$11:$D$60),1, COUNTIF(A$4:$A206, 'Annex 2 Designated EHV charges'!$D$11:$D$60)),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0" t="str">
        <f>IFERROR(IF(VLOOKUP($A207,'Annex 2 Designated EHV charges'!$D:$P,COLUMN(F207)+5,FALSE)=0,"",VLOOKUP($A207,'Annex 2 Designated EHV charges'!$D:$P,COLUMN(F207)+5,FALSE)),"")</f>
        <v/>
      </c>
      <c r="G207" s="210"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5">
      <c r="A208" s="92" t="str">
        <f t="array" ref="A208">IFERROR(INDEX('Annex 2 Designated EHV charges'!$D$11:$D$60, MATCH(0, IF(ISBLANK('Annex 2 Designated EHV charges'!$D$11:$D$60),1, COUNTIF(A$4:$A207, 'Annex 2 Designated EHV charges'!$D$11:$D$60)),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0" t="str">
        <f>IFERROR(IF(VLOOKUP($A208,'Annex 2 Designated EHV charges'!$D:$P,COLUMN(F208)+5,FALSE)=0,"",VLOOKUP($A208,'Annex 2 Designated EHV charges'!$D:$P,COLUMN(F208)+5,FALSE)),"")</f>
        <v/>
      </c>
      <c r="G208" s="210"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5">
      <c r="A209" s="92" t="str">
        <f t="array" ref="A209">IFERROR(INDEX('Annex 2 Designated EHV charges'!$D$11:$D$60, MATCH(0, IF(ISBLANK('Annex 2 Designated EHV charges'!$D$11:$D$60),1, COUNTIF(A$4:$A208, 'Annex 2 Designated EHV charges'!$D$11:$D$60)),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0" t="str">
        <f>IFERROR(IF(VLOOKUP($A209,'Annex 2 Designated EHV charges'!$D:$P,COLUMN(F209)+5,FALSE)=0,"",VLOOKUP($A209,'Annex 2 Designated EHV charges'!$D:$P,COLUMN(F209)+5,FALSE)),"")</f>
        <v/>
      </c>
      <c r="G209" s="210"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5">
      <c r="A210" s="92" t="str">
        <f t="array" ref="A210">IFERROR(INDEX('Annex 2 Designated EHV charges'!$D$11:$D$60, MATCH(0, IF(ISBLANK('Annex 2 Designated EHV charges'!$D$11:$D$60),1, COUNTIF(A$4:$A209, 'Annex 2 Designated EHV charges'!$D$11:$D$60)),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0" t="str">
        <f>IFERROR(IF(VLOOKUP($A210,'Annex 2 Designated EHV charges'!$D:$P,COLUMN(F210)+5,FALSE)=0,"",VLOOKUP($A210,'Annex 2 Designated EHV charges'!$D:$P,COLUMN(F210)+5,FALSE)),"")</f>
        <v/>
      </c>
      <c r="G210" s="210"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5">
      <c r="A211" s="92" t="str">
        <f t="array" ref="A211">IFERROR(INDEX('Annex 2 Designated EHV charges'!$D$11:$D$60, MATCH(0, IF(ISBLANK('Annex 2 Designated EHV charges'!$D$11:$D$60),1, COUNTIF(A$4:$A210, 'Annex 2 Designated EHV charges'!$D$11:$D$60)),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0" t="str">
        <f>IFERROR(IF(VLOOKUP($A211,'Annex 2 Designated EHV charges'!$D:$P,COLUMN(F211)+5,FALSE)=0,"",VLOOKUP($A211,'Annex 2 Designated EHV charges'!$D:$P,COLUMN(F211)+5,FALSE)),"")</f>
        <v/>
      </c>
      <c r="G211" s="210"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5">
      <c r="A212" s="92" t="str">
        <f t="array" ref="A212">IFERROR(INDEX('Annex 2 Designated EHV charges'!$D$11:$D$60, MATCH(0, IF(ISBLANK('Annex 2 Designated EHV charges'!$D$11:$D$60),1, COUNTIF(A$4:$A211, 'Annex 2 Designated EHV charges'!$D$11:$D$60)),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0" t="str">
        <f>IFERROR(IF(VLOOKUP($A212,'Annex 2 Designated EHV charges'!$D:$P,COLUMN(F212)+5,FALSE)=0,"",VLOOKUP($A212,'Annex 2 Designated EHV charges'!$D:$P,COLUMN(F212)+5,FALSE)),"")</f>
        <v/>
      </c>
      <c r="G212" s="210"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5">
      <c r="A213" s="92" t="str">
        <f t="array" ref="A213">IFERROR(INDEX('Annex 2 Designated EHV charges'!$D$11:$D$60, MATCH(0, IF(ISBLANK('Annex 2 Designated EHV charges'!$D$11:$D$60),1, COUNTIF(A$4:$A212, 'Annex 2 Designated EHV charges'!$D$11:$D$60)),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0" t="str">
        <f>IFERROR(IF(VLOOKUP($A213,'Annex 2 Designated EHV charges'!$D:$P,COLUMN(F213)+5,FALSE)=0,"",VLOOKUP($A213,'Annex 2 Designated EHV charges'!$D:$P,COLUMN(F213)+5,FALSE)),"")</f>
        <v/>
      </c>
      <c r="G213" s="210"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5">
      <c r="A214" s="92" t="str">
        <f t="array" ref="A214">IFERROR(INDEX('Annex 2 Designated EHV charges'!$D$11:$D$60, MATCH(0, IF(ISBLANK('Annex 2 Designated EHV charges'!$D$11:$D$60),1, COUNTIF(A$4:$A213, 'Annex 2 Designated EHV charges'!$D$11:$D$60)),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0" t="str">
        <f>IFERROR(IF(VLOOKUP($A214,'Annex 2 Designated EHV charges'!$D:$P,COLUMN(F214)+5,FALSE)=0,"",VLOOKUP($A214,'Annex 2 Designated EHV charges'!$D:$P,COLUMN(F214)+5,FALSE)),"")</f>
        <v/>
      </c>
      <c r="G214" s="210"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5">
      <c r="A215" s="92" t="str">
        <f t="array" ref="A215">IFERROR(INDEX('Annex 2 Designated EHV charges'!$D$11:$D$60, MATCH(0, IF(ISBLANK('Annex 2 Designated EHV charges'!$D$11:$D$60),1, COUNTIF(A$4:$A214, 'Annex 2 Designated EHV charges'!$D$11:$D$60)),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0" t="str">
        <f>IFERROR(IF(VLOOKUP($A215,'Annex 2 Designated EHV charges'!$D:$P,COLUMN(F215)+5,FALSE)=0,"",VLOOKUP($A215,'Annex 2 Designated EHV charges'!$D:$P,COLUMN(F215)+5,FALSE)),"")</f>
        <v/>
      </c>
      <c r="G215" s="210"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5">
      <c r="A216" s="92" t="str">
        <f t="array" ref="A216">IFERROR(INDEX('Annex 2 Designated EHV charges'!$D$11:$D$60, MATCH(0, IF(ISBLANK('Annex 2 Designated EHV charges'!$D$11:$D$60),1, COUNTIF(A$4:$A215, 'Annex 2 Designated EHV charges'!$D$11:$D$60)),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0" t="str">
        <f>IFERROR(IF(VLOOKUP($A216,'Annex 2 Designated EHV charges'!$D:$P,COLUMN(F216)+5,FALSE)=0,"",VLOOKUP($A216,'Annex 2 Designated EHV charges'!$D:$P,COLUMN(F216)+5,FALSE)),"")</f>
        <v/>
      </c>
      <c r="G216" s="210"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5">
      <c r="A217" s="92" t="str">
        <f t="array" ref="A217">IFERROR(INDEX('Annex 2 Designated EHV charges'!$D$11:$D$60, MATCH(0, IF(ISBLANK('Annex 2 Designated EHV charges'!$D$11:$D$60),1, COUNTIF(A$4:$A216, 'Annex 2 Designated EHV charges'!$D$11:$D$60)),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0" t="str">
        <f>IFERROR(IF(VLOOKUP($A217,'Annex 2 Designated EHV charges'!$D:$P,COLUMN(F217)+5,FALSE)=0,"",VLOOKUP($A217,'Annex 2 Designated EHV charges'!$D:$P,COLUMN(F217)+5,FALSE)),"")</f>
        <v/>
      </c>
      <c r="G217" s="210"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5">
      <c r="A218" s="92" t="str">
        <f t="array" ref="A218">IFERROR(INDEX('Annex 2 Designated EHV charges'!$D$11:$D$60, MATCH(0, IF(ISBLANK('Annex 2 Designated EHV charges'!$D$11:$D$60),1, COUNTIF(A$4:$A217, 'Annex 2 Designated EHV charges'!$D$11:$D$60)),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0" t="str">
        <f>IFERROR(IF(VLOOKUP($A218,'Annex 2 Designated EHV charges'!$D:$P,COLUMN(F218)+5,FALSE)=0,"",VLOOKUP($A218,'Annex 2 Designated EHV charges'!$D:$P,COLUMN(F218)+5,FALSE)),"")</f>
        <v/>
      </c>
      <c r="G218" s="210"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5">
      <c r="A219" s="92" t="str">
        <f t="array" ref="A219">IFERROR(INDEX('Annex 2 Designated EHV charges'!$D$11:$D$60, MATCH(0, IF(ISBLANK('Annex 2 Designated EHV charges'!$D$11:$D$60),1, COUNTIF(A$4:$A218, 'Annex 2 Designated EHV charges'!$D$11:$D$60)),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0" t="str">
        <f>IFERROR(IF(VLOOKUP($A219,'Annex 2 Designated EHV charges'!$D:$P,COLUMN(F219)+5,FALSE)=0,"",VLOOKUP($A219,'Annex 2 Designated EHV charges'!$D:$P,COLUMN(F219)+5,FALSE)),"")</f>
        <v/>
      </c>
      <c r="G219" s="210"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5">
      <c r="A220" s="92" t="str">
        <f t="array" ref="A220">IFERROR(INDEX('Annex 2 Designated EHV charges'!$D$11:$D$60, MATCH(0, IF(ISBLANK('Annex 2 Designated EHV charges'!$D$11:$D$60),1, COUNTIF(A$4:$A219, 'Annex 2 Designated EHV charges'!$D$11:$D$60)),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0" t="str">
        <f>IFERROR(IF(VLOOKUP($A220,'Annex 2 Designated EHV charges'!$D:$P,COLUMN(F220)+5,FALSE)=0,"",VLOOKUP($A220,'Annex 2 Designated EHV charges'!$D:$P,COLUMN(F220)+5,FALSE)),"")</f>
        <v/>
      </c>
      <c r="G220" s="210"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5">
      <c r="A221" s="92" t="str">
        <f t="array" ref="A221">IFERROR(INDEX('Annex 2 Designated EHV charges'!$D$11:$D$60, MATCH(0, IF(ISBLANK('Annex 2 Designated EHV charges'!$D$11:$D$60),1, COUNTIF(A$4:$A220, 'Annex 2 Designated EHV charges'!$D$11:$D$60)),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0" t="str">
        <f>IFERROR(IF(VLOOKUP($A221,'Annex 2 Designated EHV charges'!$D:$P,COLUMN(F221)+5,FALSE)=0,"",VLOOKUP($A221,'Annex 2 Designated EHV charges'!$D:$P,COLUMN(F221)+5,FALSE)),"")</f>
        <v/>
      </c>
      <c r="G221" s="210"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5">
      <c r="A222" s="92" t="str">
        <f t="array" ref="A222">IFERROR(INDEX('Annex 2 Designated EHV charges'!$D$11:$D$60, MATCH(0, IF(ISBLANK('Annex 2 Designated EHV charges'!$D$11:$D$60),1, COUNTIF(A$4:$A221, 'Annex 2 Designated EHV charges'!$D$11:$D$60)),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0" t="str">
        <f>IFERROR(IF(VLOOKUP($A222,'Annex 2 Designated EHV charges'!$D:$P,COLUMN(F222)+5,FALSE)=0,"",VLOOKUP($A222,'Annex 2 Designated EHV charges'!$D:$P,COLUMN(F222)+5,FALSE)),"")</f>
        <v/>
      </c>
      <c r="G222" s="210"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5">
      <c r="A223" s="92" t="str">
        <f t="array" ref="A223">IFERROR(INDEX('Annex 2 Designated EHV charges'!$D$11:$D$60, MATCH(0, IF(ISBLANK('Annex 2 Designated EHV charges'!$D$11:$D$60),1, COUNTIF(A$4:$A222, 'Annex 2 Designated EHV charges'!$D$11:$D$60)),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0" t="str">
        <f>IFERROR(IF(VLOOKUP($A223,'Annex 2 Designated EHV charges'!$D:$P,COLUMN(F223)+5,FALSE)=0,"",VLOOKUP($A223,'Annex 2 Designated EHV charges'!$D:$P,COLUMN(F223)+5,FALSE)),"")</f>
        <v/>
      </c>
      <c r="G223" s="210"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5">
      <c r="A224" s="92" t="str">
        <f t="array" ref="A224">IFERROR(INDEX('Annex 2 Designated EHV charges'!$D$11:$D$60, MATCH(0, IF(ISBLANK('Annex 2 Designated EHV charges'!$D$11:$D$60),1, COUNTIF(A$4:$A223, 'Annex 2 Designated EHV charges'!$D$11:$D$60)),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0" t="str">
        <f>IFERROR(IF(VLOOKUP($A224,'Annex 2 Designated EHV charges'!$D:$P,COLUMN(F224)+5,FALSE)=0,"",VLOOKUP($A224,'Annex 2 Designated EHV charges'!$D:$P,COLUMN(F224)+5,FALSE)),"")</f>
        <v/>
      </c>
      <c r="G224" s="210"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5">
      <c r="A225" s="92" t="str">
        <f t="array" ref="A225">IFERROR(INDEX('Annex 2 Designated EHV charges'!$D$11:$D$60, MATCH(0, IF(ISBLANK('Annex 2 Designated EHV charges'!$D$11:$D$60),1, COUNTIF(A$4:$A224, 'Annex 2 Designated EHV charges'!$D$11:$D$60)),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0" t="str">
        <f>IFERROR(IF(VLOOKUP($A225,'Annex 2 Designated EHV charges'!$D:$P,COLUMN(F225)+5,FALSE)=0,"",VLOOKUP($A225,'Annex 2 Designated EHV charges'!$D:$P,COLUMN(F225)+5,FALSE)),"")</f>
        <v/>
      </c>
      <c r="G225" s="210"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5">
      <c r="A226" s="92" t="str">
        <f t="array" ref="A226">IFERROR(INDEX('Annex 2 Designated EHV charges'!$D$11:$D$60, MATCH(0, IF(ISBLANK('Annex 2 Designated EHV charges'!$D$11:$D$60),1, COUNTIF(A$4:$A225, 'Annex 2 Designated EHV charges'!$D$11:$D$60)),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0" t="str">
        <f>IFERROR(IF(VLOOKUP($A226,'Annex 2 Designated EHV charges'!$D:$P,COLUMN(F226)+5,FALSE)=0,"",VLOOKUP($A226,'Annex 2 Designated EHV charges'!$D:$P,COLUMN(F226)+5,FALSE)),"")</f>
        <v/>
      </c>
      <c r="G226" s="210"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5">
      <c r="A227" s="92" t="str">
        <f t="array" ref="A227">IFERROR(INDEX('Annex 2 Designated EHV charges'!$D$11:$D$60, MATCH(0, IF(ISBLANK('Annex 2 Designated EHV charges'!$D$11:$D$60),1, COUNTIF(A$4:$A226, 'Annex 2 Designated EHV charges'!$D$11:$D$60)),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0" t="str">
        <f>IFERROR(IF(VLOOKUP($A227,'Annex 2 Designated EHV charges'!$D:$P,COLUMN(F227)+5,FALSE)=0,"",VLOOKUP($A227,'Annex 2 Designated EHV charges'!$D:$P,COLUMN(F227)+5,FALSE)),"")</f>
        <v/>
      </c>
      <c r="G227" s="210"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5">
      <c r="A228" s="92" t="str">
        <f t="array" ref="A228">IFERROR(INDEX('Annex 2 Designated EHV charges'!$D$11:$D$60, MATCH(0, IF(ISBLANK('Annex 2 Designated EHV charges'!$D$11:$D$60),1, COUNTIF(A$4:$A227, 'Annex 2 Designated EHV charges'!$D$11:$D$60)),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0" t="str">
        <f>IFERROR(IF(VLOOKUP($A228,'Annex 2 Designated EHV charges'!$D:$P,COLUMN(F228)+5,FALSE)=0,"",VLOOKUP($A228,'Annex 2 Designated EHV charges'!$D:$P,COLUMN(F228)+5,FALSE)),"")</f>
        <v/>
      </c>
      <c r="G228" s="210"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5">
      <c r="A229" s="92" t="str">
        <f t="array" ref="A229">IFERROR(INDEX('Annex 2 Designated EHV charges'!$D$11:$D$60, MATCH(0, IF(ISBLANK('Annex 2 Designated EHV charges'!$D$11:$D$60),1, COUNTIF(A$4:$A228, 'Annex 2 Designated EHV charges'!$D$11:$D$60)),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0" t="str">
        <f>IFERROR(IF(VLOOKUP($A229,'Annex 2 Designated EHV charges'!$D:$P,COLUMN(F229)+5,FALSE)=0,"",VLOOKUP($A229,'Annex 2 Designated EHV charges'!$D:$P,COLUMN(F229)+5,FALSE)),"")</f>
        <v/>
      </c>
      <c r="G229" s="210"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5">
      <c r="A230" s="92" t="str">
        <f t="array" ref="A230">IFERROR(INDEX('Annex 2 Designated EHV charges'!$D$11:$D$60, MATCH(0, IF(ISBLANK('Annex 2 Designated EHV charges'!$D$11:$D$60),1, COUNTIF(A$4:$A229, 'Annex 2 Designated EHV charges'!$D$11:$D$60)),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0" t="str">
        <f>IFERROR(IF(VLOOKUP($A230,'Annex 2 Designated EHV charges'!$D:$P,COLUMN(F230)+5,FALSE)=0,"",VLOOKUP($A230,'Annex 2 Designated EHV charges'!$D:$P,COLUMN(F230)+5,FALSE)),"")</f>
        <v/>
      </c>
      <c r="G230" s="210"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5">
      <c r="A231" s="92" t="str">
        <f t="array" ref="A231">IFERROR(INDEX('Annex 2 Designated EHV charges'!$D$11:$D$60, MATCH(0, IF(ISBLANK('Annex 2 Designated EHV charges'!$D$11:$D$60),1, COUNTIF(A$4:$A230, 'Annex 2 Designated EHV charges'!$D$11:$D$60)),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0" t="str">
        <f>IFERROR(IF(VLOOKUP($A231,'Annex 2 Designated EHV charges'!$D:$P,COLUMN(F231)+5,FALSE)=0,"",VLOOKUP($A231,'Annex 2 Designated EHV charges'!$D:$P,COLUMN(F231)+5,FALSE)),"")</f>
        <v/>
      </c>
      <c r="G231" s="210"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5">
      <c r="A232" s="92" t="str">
        <f t="array" ref="A232">IFERROR(INDEX('Annex 2 Designated EHV charges'!$D$11:$D$60, MATCH(0, IF(ISBLANK('Annex 2 Designated EHV charges'!$D$11:$D$60),1, COUNTIF(A$4:$A231, 'Annex 2 Designated EHV charges'!$D$11:$D$60)),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0" t="str">
        <f>IFERROR(IF(VLOOKUP($A232,'Annex 2 Designated EHV charges'!$D:$P,COLUMN(F232)+5,FALSE)=0,"",VLOOKUP($A232,'Annex 2 Designated EHV charges'!$D:$P,COLUMN(F232)+5,FALSE)),"")</f>
        <v/>
      </c>
      <c r="G232" s="210"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5">
      <c r="A233" s="92" t="str">
        <f t="array" ref="A233">IFERROR(INDEX('Annex 2 Designated EHV charges'!$D$11:$D$60, MATCH(0, IF(ISBLANK('Annex 2 Designated EHV charges'!$D$11:$D$60),1, COUNTIF(A$4:$A232, 'Annex 2 Designated EHV charges'!$D$11:$D$60)),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0" t="str">
        <f>IFERROR(IF(VLOOKUP($A233,'Annex 2 Designated EHV charges'!$D:$P,COLUMN(F233)+5,FALSE)=0,"",VLOOKUP($A233,'Annex 2 Designated EHV charges'!$D:$P,COLUMN(F233)+5,FALSE)),"")</f>
        <v/>
      </c>
      <c r="G233" s="210"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5">
      <c r="A234" s="92" t="str">
        <f t="array" ref="A234">IFERROR(INDEX('Annex 2 Designated EHV charges'!$D$11:$D$60, MATCH(0, IF(ISBLANK('Annex 2 Designated EHV charges'!$D$11:$D$60),1, COUNTIF(A$4:$A233, 'Annex 2 Designated EHV charges'!$D$11:$D$60)),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0" t="str">
        <f>IFERROR(IF(VLOOKUP($A234,'Annex 2 Designated EHV charges'!$D:$P,COLUMN(F234)+5,FALSE)=0,"",VLOOKUP($A234,'Annex 2 Designated EHV charges'!$D:$P,COLUMN(F234)+5,FALSE)),"")</f>
        <v/>
      </c>
      <c r="G234" s="210"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5">
      <c r="A235" s="92" t="str">
        <f t="array" ref="A235">IFERROR(INDEX('Annex 2 Designated EHV charges'!$D$11:$D$60, MATCH(0, IF(ISBLANK('Annex 2 Designated EHV charges'!$D$11:$D$60),1, COUNTIF(A$4:$A234, 'Annex 2 Designated EHV charges'!$D$11:$D$60)),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0" t="str">
        <f>IFERROR(IF(VLOOKUP($A235,'Annex 2 Designated EHV charges'!$D:$P,COLUMN(F235)+5,FALSE)=0,"",VLOOKUP($A235,'Annex 2 Designated EHV charges'!$D:$P,COLUMN(F235)+5,FALSE)),"")</f>
        <v/>
      </c>
      <c r="G235" s="210"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5">
      <c r="A236" s="92" t="str">
        <f t="array" ref="A236">IFERROR(INDEX('Annex 2 Designated EHV charges'!$D$11:$D$60, MATCH(0, IF(ISBLANK('Annex 2 Designated EHV charges'!$D$11:$D$60),1, COUNTIF(A$4:$A235, 'Annex 2 Designated EHV charges'!$D$11:$D$60)),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0" t="str">
        <f>IFERROR(IF(VLOOKUP($A236,'Annex 2 Designated EHV charges'!$D:$P,COLUMN(F236)+5,FALSE)=0,"",VLOOKUP($A236,'Annex 2 Designated EHV charges'!$D:$P,COLUMN(F236)+5,FALSE)),"")</f>
        <v/>
      </c>
      <c r="G236" s="210"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5">
      <c r="A237" s="92" t="str">
        <f t="array" ref="A237">IFERROR(INDEX('Annex 2 Designated EHV charges'!$D$11:$D$60, MATCH(0, IF(ISBLANK('Annex 2 Designated EHV charges'!$D$11:$D$60),1, COUNTIF(A$4:$A236, 'Annex 2 Designated EHV charges'!$D$11:$D$60)),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0" t="str">
        <f>IFERROR(IF(VLOOKUP($A237,'Annex 2 Designated EHV charges'!$D:$P,COLUMN(F237)+5,FALSE)=0,"",VLOOKUP($A237,'Annex 2 Designated EHV charges'!$D:$P,COLUMN(F237)+5,FALSE)),"")</f>
        <v/>
      </c>
      <c r="G237" s="210"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5">
      <c r="A238" s="92" t="str">
        <f t="array" ref="A238">IFERROR(INDEX('Annex 2 Designated EHV charges'!$D$11:$D$60, MATCH(0, IF(ISBLANK('Annex 2 Designated EHV charges'!$D$11:$D$60),1, COUNTIF(A$4:$A237, 'Annex 2 Designated EHV charges'!$D$11:$D$60)),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0" t="str">
        <f>IFERROR(IF(VLOOKUP($A238,'Annex 2 Designated EHV charges'!$D:$P,COLUMN(F238)+5,FALSE)=0,"",VLOOKUP($A238,'Annex 2 Designated EHV charges'!$D:$P,COLUMN(F238)+5,FALSE)),"")</f>
        <v/>
      </c>
      <c r="G238" s="210"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5">
      <c r="A239" s="92" t="str">
        <f t="array" ref="A239">IFERROR(INDEX('Annex 2 Designated EHV charges'!$D$11:$D$60, MATCH(0, IF(ISBLANK('Annex 2 Designated EHV charges'!$D$11:$D$60),1, COUNTIF(A$4:$A238, 'Annex 2 Designated EHV charges'!$D$11:$D$60)),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0" t="str">
        <f>IFERROR(IF(VLOOKUP($A239,'Annex 2 Designated EHV charges'!$D:$P,COLUMN(F239)+5,FALSE)=0,"",VLOOKUP($A239,'Annex 2 Designated EHV charges'!$D:$P,COLUMN(F239)+5,FALSE)),"")</f>
        <v/>
      </c>
      <c r="G239" s="210"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5">
      <c r="A240" s="92" t="str">
        <f t="array" ref="A240">IFERROR(INDEX('Annex 2 Designated EHV charges'!$D$11:$D$60, MATCH(0, IF(ISBLANK('Annex 2 Designated EHV charges'!$D$11:$D$60),1, COUNTIF(A$4:$A239, 'Annex 2 Designated EHV charges'!$D$11:$D$60)),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0" t="str">
        <f>IFERROR(IF(VLOOKUP($A240,'Annex 2 Designated EHV charges'!$D:$P,COLUMN(F240)+5,FALSE)=0,"",VLOOKUP($A240,'Annex 2 Designated EHV charges'!$D:$P,COLUMN(F240)+5,FALSE)),"")</f>
        <v/>
      </c>
      <c r="G240" s="210"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5">
      <c r="A241" s="92" t="str">
        <f t="array" ref="A241">IFERROR(INDEX('Annex 2 Designated EHV charges'!$D$11:$D$60, MATCH(0, IF(ISBLANK('Annex 2 Designated EHV charges'!$D$11:$D$60),1, COUNTIF(A$4:$A240, 'Annex 2 Designated EHV charges'!$D$11:$D$60)),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0" t="str">
        <f>IFERROR(IF(VLOOKUP($A241,'Annex 2 Designated EHV charges'!$D:$P,COLUMN(F241)+5,FALSE)=0,"",VLOOKUP($A241,'Annex 2 Designated EHV charges'!$D:$P,COLUMN(F241)+5,FALSE)),"")</f>
        <v/>
      </c>
      <c r="G241" s="210"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5">
      <c r="A242" s="92" t="str">
        <f t="array" ref="A242">IFERROR(INDEX('Annex 2 Designated EHV charges'!$D$11:$D$60, MATCH(0, IF(ISBLANK('Annex 2 Designated EHV charges'!$D$11:$D$60),1, COUNTIF(A$4:$A241, 'Annex 2 Designated EHV charges'!$D$11:$D$60)),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0" t="str">
        <f>IFERROR(IF(VLOOKUP($A242,'Annex 2 Designated EHV charges'!$D:$P,COLUMN(F242)+5,FALSE)=0,"",VLOOKUP($A242,'Annex 2 Designated EHV charges'!$D:$P,COLUMN(F242)+5,FALSE)),"")</f>
        <v/>
      </c>
      <c r="G242" s="210"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5">
      <c r="A243" s="92" t="str">
        <f t="array" ref="A243">IFERROR(INDEX('Annex 2 Designated EHV charges'!$D$11:$D$60, MATCH(0, IF(ISBLANK('Annex 2 Designated EHV charges'!$D$11:$D$60),1, COUNTIF(A$4:$A242, 'Annex 2 Designated EHV charges'!$D$11:$D$60)),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0" t="str">
        <f>IFERROR(IF(VLOOKUP($A243,'Annex 2 Designated EHV charges'!$D:$P,COLUMN(F243)+5,FALSE)=0,"",VLOOKUP($A243,'Annex 2 Designated EHV charges'!$D:$P,COLUMN(F243)+5,FALSE)),"")</f>
        <v/>
      </c>
      <c r="G243" s="210"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5">
      <c r="A244" s="92" t="str">
        <f t="array" ref="A244">IFERROR(INDEX('Annex 2 Designated EHV charges'!$D$11:$D$60, MATCH(0, IF(ISBLANK('Annex 2 Designated EHV charges'!$D$11:$D$60),1, COUNTIF(A$4:$A243, 'Annex 2 Designated EHV charges'!$D$11:$D$60)),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0" t="str">
        <f>IFERROR(IF(VLOOKUP($A244,'Annex 2 Designated EHV charges'!$D:$P,COLUMN(F244)+5,FALSE)=0,"",VLOOKUP($A244,'Annex 2 Designated EHV charges'!$D:$P,COLUMN(F244)+5,FALSE)),"")</f>
        <v/>
      </c>
      <c r="G244" s="210"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5">
      <c r="A245" s="92" t="str">
        <f t="array" ref="A245">IFERROR(INDEX('Annex 2 Designated EHV charges'!$D$11:$D$60, MATCH(0, IF(ISBLANK('Annex 2 Designated EHV charges'!$D$11:$D$60),1, COUNTIF(A$4:$A244, 'Annex 2 Designated EHV charges'!$D$11:$D$60)),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0" t="str">
        <f>IFERROR(IF(VLOOKUP($A245,'Annex 2 Designated EHV charges'!$D:$P,COLUMN(F245)+5,FALSE)=0,"",VLOOKUP($A245,'Annex 2 Designated EHV charges'!$D:$P,COLUMN(F245)+5,FALSE)),"")</f>
        <v/>
      </c>
      <c r="G245" s="210"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5">
      <c r="A246" s="92" t="str">
        <f t="array" ref="A246">IFERROR(INDEX('Annex 2 Designated EHV charges'!$D$11:$D$60, MATCH(0, IF(ISBLANK('Annex 2 Designated EHV charges'!$D$11:$D$60),1, COUNTIF(A$4:$A245, 'Annex 2 Designated EHV charges'!$D$11:$D$60)),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0" t="str">
        <f>IFERROR(IF(VLOOKUP($A246,'Annex 2 Designated EHV charges'!$D:$P,COLUMN(F246)+5,FALSE)=0,"",VLOOKUP($A246,'Annex 2 Designated EHV charges'!$D:$P,COLUMN(F246)+5,FALSE)),"")</f>
        <v/>
      </c>
      <c r="G246" s="210"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5">
      <c r="A247" s="92" t="str">
        <f t="array" ref="A247">IFERROR(INDEX('Annex 2 Designated EHV charges'!$D$11:$D$60, MATCH(0, IF(ISBLANK('Annex 2 Designated EHV charges'!$D$11:$D$60),1, COUNTIF(A$4:$A246, 'Annex 2 Designated EHV charges'!$D$11:$D$60)),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0" t="str">
        <f>IFERROR(IF(VLOOKUP($A247,'Annex 2 Designated EHV charges'!$D:$P,COLUMN(F247)+5,FALSE)=0,"",VLOOKUP($A247,'Annex 2 Designated EHV charges'!$D:$P,COLUMN(F247)+5,FALSE)),"")</f>
        <v/>
      </c>
      <c r="G247" s="210"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5">
      <c r="A248" s="92" t="str">
        <f t="array" ref="A248">IFERROR(INDEX('Annex 2 Designated EHV charges'!$D$11:$D$60, MATCH(0, IF(ISBLANK('Annex 2 Designated EHV charges'!$D$11:$D$60),1, COUNTIF(A$4:$A247, 'Annex 2 Designated EHV charges'!$D$11:$D$60)),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0" t="str">
        <f>IFERROR(IF(VLOOKUP($A248,'Annex 2 Designated EHV charges'!$D:$P,COLUMN(F248)+5,FALSE)=0,"",VLOOKUP($A248,'Annex 2 Designated EHV charges'!$D:$P,COLUMN(F248)+5,FALSE)),"")</f>
        <v/>
      </c>
      <c r="G248" s="210"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5">
      <c r="A249" s="92" t="str">
        <f t="array" ref="A249">IFERROR(INDEX('Annex 2 Designated EHV charges'!$D$11:$D$60, MATCH(0, IF(ISBLANK('Annex 2 Designated EHV charges'!$D$11:$D$60),1, COUNTIF(A$4:$A248, 'Annex 2 Designated EHV charges'!$D$11:$D$60)),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0" t="str">
        <f>IFERROR(IF(VLOOKUP($A249,'Annex 2 Designated EHV charges'!$D:$P,COLUMN(F249)+5,FALSE)=0,"",VLOOKUP($A249,'Annex 2 Designated EHV charges'!$D:$P,COLUMN(F249)+5,FALSE)),"")</f>
        <v/>
      </c>
      <c r="G249" s="210"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row r="250" spans="1:8" x14ac:dyDescent="0.25">
      <c r="A250" s="92" t="str">
        <f t="array" ref="A250">IFERROR(INDEX('Annex 2 Designated EHV charges'!$D$11:$D$60, MATCH(0, IF(ISBLANK('Annex 2 Designated EHV charges'!$D$11:$D$60),1, COUNTIF(A$4:$A249, 'Annex 2 Designated EHV charges'!$D$11:$D$60)),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0" t="str">
        <f>IFERROR(IF(VLOOKUP($A250,'Annex 2 Designated EHV charges'!$D:$P,COLUMN(F250)+5,FALSE)=0,"",VLOOKUP($A250,'Annex 2 Designated EHV charges'!$D:$P,COLUMN(F250)+5,FALSE)),"")</f>
        <v/>
      </c>
      <c r="G250" s="210" t="str">
        <f>IFERROR(IF(VLOOKUP($A250,'Annex 2 Designated EHV charges'!$D:$P,COLUMN(G250)+5,FALSE)=0,"",VLOOKUP($A250,'Annex 2 Designated EHV charges'!$D:$P,COLUMN(G250)+5,FALSE)),"")</f>
        <v/>
      </c>
      <c r="H250" s="210" t="str">
        <f>IFERROR(IF(VLOOKUP($A250,'Annex 2 Designated EHV charges'!$D:$P,COLUMN(H250)+5,FALSE)=0,"",VLOOKUP($A250,'Annex 2 Designated EHV charges'!$D:$P,COLUMN(H250)+5,FALSE)),"")</f>
        <v/>
      </c>
    </row>
    <row r="251" spans="1:8" x14ac:dyDescent="0.25">
      <c r="A251" s="92" t="str">
        <f t="array" ref="A251">IFERROR(INDEX('Annex 2 Designated EHV charges'!$D$11:$D$60, MATCH(0, IF(ISBLANK('Annex 2 Designated EHV charges'!$D$11:$D$60),1, COUNTIF(A$4:$A250, 'Annex 2 Designated EHV charges'!$D$11:$D$60)),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0" t="str">
        <f>IFERROR(IF(VLOOKUP($A251,'Annex 2 Designated EHV charges'!$D:$P,COLUMN(F251)+5,FALSE)=0,"",VLOOKUP($A251,'Annex 2 Designated EHV charges'!$D:$P,COLUMN(F251)+5,FALSE)),"")</f>
        <v/>
      </c>
      <c r="G251" s="210" t="str">
        <f>IFERROR(IF(VLOOKUP($A251,'Annex 2 Designated EHV charges'!$D:$P,COLUMN(G251)+5,FALSE)=0,"",VLOOKUP($A251,'Annex 2 Designated EHV charges'!$D:$P,COLUMN(G251)+5,FALSE)),"")</f>
        <v/>
      </c>
      <c r="H251" s="210" t="str">
        <f>IFERROR(IF(VLOOKUP($A251,'Annex 2 Designated EHV charges'!$D:$P,COLUMN(H251)+5,FALSE)=0,"",VLOOKUP($A251,'Annex 2 Designated EHV charges'!$D:$P,COLUMN(H251)+5,FALSE)),"")</f>
        <v/>
      </c>
    </row>
    <row r="252" spans="1:8" x14ac:dyDescent="0.25">
      <c r="A252" s="92" t="str">
        <f t="array" ref="A252">IFERROR(INDEX('Annex 2 Designated EHV charges'!$D$11:$D$60, MATCH(0, IF(ISBLANK('Annex 2 Designated EHV charges'!$D$11:$D$60),1, COUNTIF(A$4:$A251, 'Annex 2 Designated EHV charges'!$D$11:$D$60)),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0" t="str">
        <f>IFERROR(IF(VLOOKUP($A252,'Annex 2 Designated EHV charges'!$D:$P,COLUMN(F252)+5,FALSE)=0,"",VLOOKUP($A252,'Annex 2 Designated EHV charges'!$D:$P,COLUMN(F252)+5,FALSE)),"")</f>
        <v/>
      </c>
      <c r="G252" s="210" t="str">
        <f>IFERROR(IF(VLOOKUP($A252,'Annex 2 Designated EHV charges'!$D:$P,COLUMN(G252)+5,FALSE)=0,"",VLOOKUP($A252,'Annex 2 Designated EHV charges'!$D:$P,COLUMN(G252)+5,FALSE)),"")</f>
        <v/>
      </c>
      <c r="H252" s="210" t="str">
        <f>IFERROR(IF(VLOOKUP($A252,'Annex 2 Designated EHV charges'!$D:$P,COLUMN(H252)+5,FALSE)=0,"",VLOOKUP($A252,'Annex 2 Designated EHV charges'!$D:$P,COLUMN(H252)+5,FALSE)),"")</f>
        <v/>
      </c>
    </row>
    <row r="253" spans="1:8" x14ac:dyDescent="0.25">
      <c r="A253" s="92" t="str">
        <f t="array" ref="A253">IFERROR(INDEX('Annex 2 Designated EHV charges'!$D$11:$D$60, MATCH(0, IF(ISBLANK('Annex 2 Designated EHV charges'!$D$11:$D$60),1, COUNTIF(A$4:$A252, 'Annex 2 Designated EHV charges'!$D$11:$D$60)),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0" t="str">
        <f>IFERROR(IF(VLOOKUP($A253,'Annex 2 Designated EHV charges'!$D:$P,COLUMN(F253)+5,FALSE)=0,"",VLOOKUP($A253,'Annex 2 Designated EHV charges'!$D:$P,COLUMN(F253)+5,FALSE)),"")</f>
        <v/>
      </c>
      <c r="G253" s="210" t="str">
        <f>IFERROR(IF(VLOOKUP($A253,'Annex 2 Designated EHV charges'!$D:$P,COLUMN(G253)+5,FALSE)=0,"",VLOOKUP($A253,'Annex 2 Designated EHV charges'!$D:$P,COLUMN(G253)+5,FALSE)),"")</f>
        <v/>
      </c>
      <c r="H253" s="210" t="str">
        <f>IFERROR(IF(VLOOKUP($A253,'Annex 2 Designated EHV charges'!$D:$P,COLUMN(H253)+5,FALSE)=0,"",VLOOKUP($A253,'Annex 2 Designated EHV charges'!$D:$P,COLUMN(H253)+5,FALSE)),"")</f>
        <v/>
      </c>
    </row>
    <row r="254" spans="1:8" x14ac:dyDescent="0.25">
      <c r="A254" s="92" t="str">
        <f t="array" ref="A254">IFERROR(INDEX('Annex 2 Designated EHV charges'!$D$11:$D$60, MATCH(0, IF(ISBLANK('Annex 2 Designated EHV charges'!$D$11:$D$60),1, COUNTIF(A$4:$A253, 'Annex 2 Designated EHV charges'!$D$11:$D$60)),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0" t="str">
        <f>IFERROR(IF(VLOOKUP($A254,'Annex 2 Designated EHV charges'!$D:$P,COLUMN(F254)+5,FALSE)=0,"",VLOOKUP($A254,'Annex 2 Designated EHV charges'!$D:$P,COLUMN(F254)+5,FALSE)),"")</f>
        <v/>
      </c>
      <c r="G254" s="210" t="str">
        <f>IFERROR(IF(VLOOKUP($A254,'Annex 2 Designated EHV charges'!$D:$P,COLUMN(G254)+5,FALSE)=0,"",VLOOKUP($A254,'Annex 2 Designated EHV charges'!$D:$P,COLUMN(G254)+5,FALSE)),"")</f>
        <v/>
      </c>
      <c r="H254" s="210" t="str">
        <f>IFERROR(IF(VLOOKUP($A254,'Annex 2 Designated EHV charges'!$D:$P,COLUMN(H254)+5,FALSE)=0,"",VLOOKUP($A254,'Annex 2 Designated EHV charges'!$D:$P,COLUMN(H254)+5,FALSE)),"")</f>
        <v/>
      </c>
    </row>
    <row r="255" spans="1:8" x14ac:dyDescent="0.25">
      <c r="A255" s="92" t="str">
        <f t="array" ref="A255">IFERROR(INDEX('Annex 2 Designated EHV charges'!$D$11:$D$60, MATCH(0, IF(ISBLANK('Annex 2 Designated EHV charges'!$D$11:$D$60),1, COUNTIF(A$4:$A254, 'Annex 2 Designated EHV charges'!$D$11:$D$60)),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0" t="str">
        <f>IFERROR(IF(VLOOKUP($A255,'Annex 2 Designated EHV charges'!$D:$P,COLUMN(F255)+5,FALSE)=0,"",VLOOKUP($A255,'Annex 2 Designated EHV charges'!$D:$P,COLUMN(F255)+5,FALSE)),"")</f>
        <v/>
      </c>
      <c r="G255" s="210" t="str">
        <f>IFERROR(IF(VLOOKUP($A255,'Annex 2 Designated EHV charges'!$D:$P,COLUMN(G255)+5,FALSE)=0,"",VLOOKUP($A255,'Annex 2 Designated EHV charges'!$D:$P,COLUMN(G255)+5,FALSE)),"")</f>
        <v/>
      </c>
      <c r="H255" s="210" t="str">
        <f>IFERROR(IF(VLOOKUP($A255,'Annex 2 Designated EHV charges'!$D:$P,COLUMN(H255)+5,FALSE)=0,"",VLOOKUP($A255,'Annex 2 Designated EHV charges'!$D:$P,COLUMN(H255)+5,FALSE)),"")</f>
        <v/>
      </c>
    </row>
    <row r="256" spans="1:8" x14ac:dyDescent="0.25">
      <c r="A256" s="92" t="str">
        <f t="array" ref="A256">IFERROR(INDEX('Annex 2 Designated EHV charges'!$D$11:$D$60, MATCH(0, IF(ISBLANK('Annex 2 Designated EHV charges'!$D$11:$D$60),1, COUNTIF(A$4:$A255, 'Annex 2 Designated EHV charges'!$D$11:$D$60)),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0" t="str">
        <f>IFERROR(IF(VLOOKUP($A256,'Annex 2 Designated EHV charges'!$D:$P,COLUMN(F256)+5,FALSE)=0,"",VLOOKUP($A256,'Annex 2 Designated EHV charges'!$D:$P,COLUMN(F256)+5,FALSE)),"")</f>
        <v/>
      </c>
      <c r="G256" s="210" t="str">
        <f>IFERROR(IF(VLOOKUP($A256,'Annex 2 Designated EHV charges'!$D:$P,COLUMN(G256)+5,FALSE)=0,"",VLOOKUP($A256,'Annex 2 Designated EHV charges'!$D:$P,COLUMN(G256)+5,FALSE)),"")</f>
        <v/>
      </c>
      <c r="H256" s="210" t="str">
        <f>IFERROR(IF(VLOOKUP($A256,'Annex 2 Designated EHV charges'!$D:$P,COLUMN(H256)+5,FALSE)=0,"",VLOOKUP($A256,'Annex 2 Designated EHV charges'!$D:$P,COLUMN(H256)+5,FALSE)),"")</f>
        <v/>
      </c>
    </row>
    <row r="257" spans="1:8" x14ac:dyDescent="0.25">
      <c r="A257" s="92" t="str">
        <f t="array" ref="A257">IFERROR(INDEX('Annex 2 Designated EHV charges'!$D$11:$D$60, MATCH(0, IF(ISBLANK('Annex 2 Designated EHV charges'!$D$11:$D$60),1, COUNTIF(A$4:$A256, 'Annex 2 Designated EHV charges'!$D$11:$D$60)),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0" t="str">
        <f>IFERROR(IF(VLOOKUP($A257,'Annex 2 Designated EHV charges'!$D:$P,COLUMN(F257)+5,FALSE)=0,"",VLOOKUP($A257,'Annex 2 Designated EHV charges'!$D:$P,COLUMN(F257)+5,FALSE)),"")</f>
        <v/>
      </c>
      <c r="G257" s="210" t="str">
        <f>IFERROR(IF(VLOOKUP($A257,'Annex 2 Designated EHV charges'!$D:$P,COLUMN(G257)+5,FALSE)=0,"",VLOOKUP($A257,'Annex 2 Designated EHV charges'!$D:$P,COLUMN(G257)+5,FALSE)),"")</f>
        <v/>
      </c>
      <c r="H257" s="210" t="str">
        <f>IFERROR(IF(VLOOKUP($A257,'Annex 2 Designated EHV charges'!$D:$P,COLUMN(H257)+5,FALSE)=0,"",VLOOKUP($A257,'Annex 2 Designated EHV charges'!$D:$P,COLUMN(H257)+5,FALSE)),"")</f>
        <v/>
      </c>
    </row>
    <row r="258" spans="1:8" x14ac:dyDescent="0.25">
      <c r="A258" s="92" t="str">
        <f t="array" ref="A258">IFERROR(INDEX('Annex 2 Designated EHV charges'!$D$11:$D$60, MATCH(0, IF(ISBLANK('Annex 2 Designated EHV charges'!$D$11:$D$60),1, COUNTIF(A$4:$A257, 'Annex 2 Designated EHV charges'!$D$11:$D$60)),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0" t="str">
        <f>IFERROR(IF(VLOOKUP($A258,'Annex 2 Designated EHV charges'!$D:$P,COLUMN(F258)+5,FALSE)=0,"",VLOOKUP($A258,'Annex 2 Designated EHV charges'!$D:$P,COLUMN(F258)+5,FALSE)),"")</f>
        <v/>
      </c>
      <c r="G258" s="210" t="str">
        <f>IFERROR(IF(VLOOKUP($A258,'Annex 2 Designated EHV charges'!$D:$P,COLUMN(G258)+5,FALSE)=0,"",VLOOKUP($A258,'Annex 2 Designated EHV charges'!$D:$P,COLUMN(G258)+5,FALSE)),"")</f>
        <v/>
      </c>
      <c r="H258" s="210" t="str">
        <f>IFERROR(IF(VLOOKUP($A258,'Annex 2 Designated EHV charges'!$D:$P,COLUMN(H258)+5,FALSE)=0,"",VLOOKUP($A258,'Annex 2 Designated EHV charges'!$D:$P,COLUMN(H258)+5,FALSE)),"")</f>
        <v/>
      </c>
    </row>
    <row r="259" spans="1:8" x14ac:dyDescent="0.25">
      <c r="A259" s="92" t="str">
        <f t="array" ref="A259">IFERROR(INDEX('Annex 2 Designated EHV charges'!$D$11:$D$60, MATCH(0, IF(ISBLANK('Annex 2 Designated EHV charges'!$D$11:$D$60),1, COUNTIF(A$4:$A258, 'Annex 2 Designated EHV charges'!$D$11:$D$60)),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0" t="str">
        <f>IFERROR(IF(VLOOKUP($A259,'Annex 2 Designated EHV charges'!$D:$P,COLUMN(F259)+5,FALSE)=0,"",VLOOKUP($A259,'Annex 2 Designated EHV charges'!$D:$P,COLUMN(F259)+5,FALSE)),"")</f>
        <v/>
      </c>
      <c r="G259" s="210" t="str">
        <f>IFERROR(IF(VLOOKUP($A259,'Annex 2 Designated EHV charges'!$D:$P,COLUMN(G259)+5,FALSE)=0,"",VLOOKUP($A259,'Annex 2 Designated EHV charges'!$D:$P,COLUMN(G259)+5,FALSE)),"")</f>
        <v/>
      </c>
      <c r="H259" s="210" t="str">
        <f>IFERROR(IF(VLOOKUP($A259,'Annex 2 Designated EHV charges'!$D:$P,COLUMN(H259)+5,FALSE)=0,"",VLOOKUP($A259,'Annex 2 Designated EHV charges'!$D:$P,COLUMN(H259)+5,FALSE)),"")</f>
        <v/>
      </c>
    </row>
    <row r="260" spans="1:8" x14ac:dyDescent="0.25">
      <c r="A260" s="92" t="str">
        <f t="array" ref="A260">IFERROR(INDEX('Annex 2 Designated EHV charges'!$D$11:$D$60, MATCH(0, IF(ISBLANK('Annex 2 Designated EHV charges'!$D$11:$D$60),1, COUNTIF(A$4:$A259, 'Annex 2 Designated EHV charges'!$D$11:$D$60)),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0" t="str">
        <f>IFERROR(IF(VLOOKUP($A260,'Annex 2 Designated EHV charges'!$D:$P,COLUMN(F260)+5,FALSE)=0,"",VLOOKUP($A260,'Annex 2 Designated EHV charges'!$D:$P,COLUMN(F260)+5,FALSE)),"")</f>
        <v/>
      </c>
      <c r="G260" s="210" t="str">
        <f>IFERROR(IF(VLOOKUP($A260,'Annex 2 Designated EHV charges'!$D:$P,COLUMN(G260)+5,FALSE)=0,"",VLOOKUP($A260,'Annex 2 Designated EHV charges'!$D:$P,COLUMN(G260)+5,FALSE)),"")</f>
        <v/>
      </c>
      <c r="H260" s="210" t="str">
        <f>IFERROR(IF(VLOOKUP($A260,'Annex 2 Designated EHV charges'!$D:$P,COLUMN(H260)+5,FALSE)=0,"",VLOOKUP($A260,'Annex 2 Designated EHV charges'!$D:$P,COLUMN(H260)+5,FALSE)),"")</f>
        <v/>
      </c>
    </row>
    <row r="261" spans="1:8" x14ac:dyDescent="0.25">
      <c r="A261" s="92" t="str">
        <f t="array" ref="A261">IFERROR(INDEX('Annex 2 Designated EHV charges'!$D$11:$D$60, MATCH(0, IF(ISBLANK('Annex 2 Designated EHV charges'!$D$11:$D$60),1, COUNTIF(A$4:$A260, 'Annex 2 Designated EHV charges'!$D$11:$D$60)),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0" t="str">
        <f>IFERROR(IF(VLOOKUP($A261,'Annex 2 Designated EHV charges'!$D:$P,COLUMN(F261)+5,FALSE)=0,"",VLOOKUP($A261,'Annex 2 Designated EHV charges'!$D:$P,COLUMN(F261)+5,FALSE)),"")</f>
        <v/>
      </c>
      <c r="G261" s="210" t="str">
        <f>IFERROR(IF(VLOOKUP($A261,'Annex 2 Designated EHV charges'!$D:$P,COLUMN(G261)+5,FALSE)=0,"",VLOOKUP($A261,'Annex 2 Designated EHV charges'!$D:$P,COLUMN(G261)+5,FALSE)),"")</f>
        <v/>
      </c>
      <c r="H261" s="210" t="str">
        <f>IFERROR(IF(VLOOKUP($A261,'Annex 2 Designated EHV charges'!$D:$P,COLUMN(H261)+5,FALSE)=0,"",VLOOKUP($A261,'Annex 2 Designated EHV charges'!$D:$P,COLUMN(H261)+5,FALSE)),"")</f>
        <v/>
      </c>
    </row>
    <row r="262" spans="1:8" x14ac:dyDescent="0.25">
      <c r="A262" s="92" t="str">
        <f t="array" ref="A262">IFERROR(INDEX('Annex 2 Designated EHV charges'!$D$11:$D$60, MATCH(0, IF(ISBLANK('Annex 2 Designated EHV charges'!$D$11:$D$60),1, COUNTIF(A$4:$A261, 'Annex 2 Designated EHV charges'!$D$11:$D$60)),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0" t="str">
        <f>IFERROR(IF(VLOOKUP($A262,'Annex 2 Designated EHV charges'!$D:$P,COLUMN(F262)+5,FALSE)=0,"",VLOOKUP($A262,'Annex 2 Designated EHV charges'!$D:$P,COLUMN(F262)+5,FALSE)),"")</f>
        <v/>
      </c>
      <c r="G262" s="210" t="str">
        <f>IFERROR(IF(VLOOKUP($A262,'Annex 2 Designated EHV charges'!$D:$P,COLUMN(G262)+5,FALSE)=0,"",VLOOKUP($A262,'Annex 2 Designated EHV charges'!$D:$P,COLUMN(G262)+5,FALSE)),"")</f>
        <v/>
      </c>
      <c r="H262" s="210" t="str">
        <f>IFERROR(IF(VLOOKUP($A262,'Annex 2 Designated EHV charges'!$D:$P,COLUMN(H262)+5,FALSE)=0,"",VLOOKUP($A262,'Annex 2 Designated EHV charges'!$D:$P,COLUMN(H262)+5,FALSE)),"")</f>
        <v/>
      </c>
    </row>
    <row r="263" spans="1:8" x14ac:dyDescent="0.25">
      <c r="A263" s="92" t="str">
        <f t="array" ref="A263">IFERROR(INDEX('Annex 2 Designated EHV charges'!$D$11:$D$60, MATCH(0, IF(ISBLANK('Annex 2 Designated EHV charges'!$D$11:$D$60),1, COUNTIF(A$4:$A262, 'Annex 2 Designated EHV charges'!$D$11:$D$60)),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0" t="str">
        <f>IFERROR(IF(VLOOKUP($A263,'Annex 2 Designated EHV charges'!$D:$P,COLUMN(F263)+5,FALSE)=0,"",VLOOKUP($A263,'Annex 2 Designated EHV charges'!$D:$P,COLUMN(F263)+5,FALSE)),"")</f>
        <v/>
      </c>
      <c r="G263" s="210" t="str">
        <f>IFERROR(IF(VLOOKUP($A263,'Annex 2 Designated EHV charges'!$D:$P,COLUMN(G263)+5,FALSE)=0,"",VLOOKUP($A263,'Annex 2 Designated EHV charges'!$D:$P,COLUMN(G263)+5,FALSE)),"")</f>
        <v/>
      </c>
      <c r="H263" s="210" t="str">
        <f>IFERROR(IF(VLOOKUP($A263,'Annex 2 Designated EHV charges'!$D:$P,COLUMN(H263)+5,FALSE)=0,"",VLOOKUP($A263,'Annex 2 Designated EHV charges'!$D:$P,COLUMN(H263)+5,FALSE)),"")</f>
        <v/>
      </c>
    </row>
    <row r="264" spans="1:8" x14ac:dyDescent="0.25">
      <c r="A264" s="92" t="str">
        <f t="array" ref="A264">IFERROR(INDEX('Annex 2 Designated EHV charges'!$D$11:$D$60, MATCH(0, IF(ISBLANK('Annex 2 Designated EHV charges'!$D$11:$D$60),1, COUNTIF(A$4:$A263, 'Annex 2 Designated EHV charges'!$D$11:$D$60)),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0" t="str">
        <f>IFERROR(IF(VLOOKUP($A264,'Annex 2 Designated EHV charges'!$D:$P,COLUMN(F264)+5,FALSE)=0,"",VLOOKUP($A264,'Annex 2 Designated EHV charges'!$D:$P,COLUMN(F264)+5,FALSE)),"")</f>
        <v/>
      </c>
      <c r="G264" s="210" t="str">
        <f>IFERROR(IF(VLOOKUP($A264,'Annex 2 Designated EHV charges'!$D:$P,COLUMN(G264)+5,FALSE)=0,"",VLOOKUP($A264,'Annex 2 Designated EHV charges'!$D:$P,COLUMN(G264)+5,FALSE)),"")</f>
        <v/>
      </c>
      <c r="H264" s="210" t="str">
        <f>IFERROR(IF(VLOOKUP($A264,'Annex 2 Designated EHV charges'!$D:$P,COLUMN(H264)+5,FALSE)=0,"",VLOOKUP($A264,'Annex 2 Designated EHV charges'!$D:$P,COLUMN(H264)+5,FALSE)),"")</f>
        <v/>
      </c>
    </row>
    <row r="265" spans="1:8" x14ac:dyDescent="0.25">
      <c r="A265" s="92" t="str">
        <f t="array" ref="A265">IFERROR(INDEX('Annex 2 Designated EHV charges'!$D$11:$D$60, MATCH(0, IF(ISBLANK('Annex 2 Designated EHV charges'!$D$11:$D$60),1, COUNTIF(A$4:$A264, 'Annex 2 Designated EHV charges'!$D$11:$D$60)),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0" t="str">
        <f>IFERROR(IF(VLOOKUP($A265,'Annex 2 Designated EHV charges'!$D:$P,COLUMN(F265)+5,FALSE)=0,"",VLOOKUP($A265,'Annex 2 Designated EHV charges'!$D:$P,COLUMN(F265)+5,FALSE)),"")</f>
        <v/>
      </c>
      <c r="G265" s="210" t="str">
        <f>IFERROR(IF(VLOOKUP($A265,'Annex 2 Designated EHV charges'!$D:$P,COLUMN(G265)+5,FALSE)=0,"",VLOOKUP($A265,'Annex 2 Designated EHV charges'!$D:$P,COLUMN(G265)+5,FALSE)),"")</f>
        <v/>
      </c>
      <c r="H265" s="210" t="str">
        <f>IFERROR(IF(VLOOKUP($A265,'Annex 2 Designated EHV charges'!$D:$P,COLUMN(H265)+5,FALSE)=0,"",VLOOKUP($A265,'Annex 2 Designated EHV charges'!$D:$P,COLUMN(H265)+5,FALSE)),"")</f>
        <v/>
      </c>
    </row>
    <row r="266" spans="1:8" x14ac:dyDescent="0.25">
      <c r="A266" s="92" t="str">
        <f t="array" ref="A266">IFERROR(INDEX('Annex 2 Designated EHV charges'!$D$11:$D$60, MATCH(0, IF(ISBLANK('Annex 2 Designated EHV charges'!$D$11:$D$60),1, COUNTIF(A$4:$A265, 'Annex 2 Designated EHV charges'!$D$11:$D$60)),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0" t="str">
        <f>IFERROR(IF(VLOOKUP($A266,'Annex 2 Designated EHV charges'!$D:$P,COLUMN(F266)+5,FALSE)=0,"",VLOOKUP($A266,'Annex 2 Designated EHV charges'!$D:$P,COLUMN(F266)+5,FALSE)),"")</f>
        <v/>
      </c>
      <c r="G266" s="210" t="str">
        <f>IFERROR(IF(VLOOKUP($A266,'Annex 2 Designated EHV charges'!$D:$P,COLUMN(G266)+5,FALSE)=0,"",VLOOKUP($A266,'Annex 2 Designated EHV charges'!$D:$P,COLUMN(G266)+5,FALSE)),"")</f>
        <v/>
      </c>
      <c r="H266" s="210" t="str">
        <f>IFERROR(IF(VLOOKUP($A266,'Annex 2 Designated EHV charges'!$D:$P,COLUMN(H266)+5,FALSE)=0,"",VLOOKUP($A266,'Annex 2 Designated EHV charges'!$D:$P,COLUMN(H266)+5,FALSE)),"")</f>
        <v/>
      </c>
    </row>
    <row r="267" spans="1:8" x14ac:dyDescent="0.25">
      <c r="A267" s="92" t="str">
        <f t="array" ref="A267">IFERROR(INDEX('Annex 2 Designated EHV charges'!$D$11:$D$60, MATCH(0, IF(ISBLANK('Annex 2 Designated EHV charges'!$D$11:$D$60),1, COUNTIF(A$4:$A266, 'Annex 2 Designated EHV charges'!$D$11:$D$60)),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0" t="str">
        <f>IFERROR(IF(VLOOKUP($A267,'Annex 2 Designated EHV charges'!$D:$P,COLUMN(F267)+5,FALSE)=0,"",VLOOKUP($A267,'Annex 2 Designated EHV charges'!$D:$P,COLUMN(F267)+5,FALSE)),"")</f>
        <v/>
      </c>
      <c r="G267" s="210" t="str">
        <f>IFERROR(IF(VLOOKUP($A267,'Annex 2 Designated EHV charges'!$D:$P,COLUMN(G267)+5,FALSE)=0,"",VLOOKUP($A267,'Annex 2 Designated EHV charges'!$D:$P,COLUMN(G267)+5,FALSE)),"")</f>
        <v/>
      </c>
      <c r="H267" s="210" t="str">
        <f>IFERROR(IF(VLOOKUP($A267,'Annex 2 Designated EHV charges'!$D:$P,COLUMN(H267)+5,FALSE)=0,"",VLOOKUP($A267,'Annex 2 Designated EHV charges'!$D:$P,COLUMN(H267)+5,FALSE)),"")</f>
        <v/>
      </c>
    </row>
    <row r="268" spans="1:8" x14ac:dyDescent="0.25">
      <c r="A268" s="92" t="str">
        <f t="array" ref="A268">IFERROR(INDEX('Annex 2 Designated EHV charges'!$D$11:$D$60, MATCH(0, IF(ISBLANK('Annex 2 Designated EHV charges'!$D$11:$D$60),1, COUNTIF(A$4:$A267, 'Annex 2 Designated EHV charges'!$D$11:$D$60)),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0" t="str">
        <f>IFERROR(IF(VLOOKUP($A268,'Annex 2 Designated EHV charges'!$D:$P,COLUMN(F268)+5,FALSE)=0,"",VLOOKUP($A268,'Annex 2 Designated EHV charges'!$D:$P,COLUMN(F268)+5,FALSE)),"")</f>
        <v/>
      </c>
      <c r="G268" s="210" t="str">
        <f>IFERROR(IF(VLOOKUP($A268,'Annex 2 Designated EHV charges'!$D:$P,COLUMN(G268)+5,FALSE)=0,"",VLOOKUP($A268,'Annex 2 Designated EHV charges'!$D:$P,COLUMN(G268)+5,FALSE)),"")</f>
        <v/>
      </c>
      <c r="H268" s="210" t="str">
        <f>IFERROR(IF(VLOOKUP($A268,'Annex 2 Designated EHV charges'!$D:$P,COLUMN(H268)+5,FALSE)=0,"",VLOOKUP($A268,'Annex 2 Designated EHV charges'!$D:$P,COLUMN(H268)+5,FALSE)),"")</f>
        <v/>
      </c>
    </row>
    <row r="269" spans="1:8" x14ac:dyDescent="0.25">
      <c r="A269" s="92" t="str">
        <f t="array" ref="A269">IFERROR(INDEX('Annex 2 Designated EHV charges'!$D$11:$D$60, MATCH(0, IF(ISBLANK('Annex 2 Designated EHV charges'!$D$11:$D$60),1, COUNTIF(A$4:$A268, 'Annex 2 Designated EHV charges'!$D$11:$D$60)),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0" t="str">
        <f>IFERROR(IF(VLOOKUP($A269,'Annex 2 Designated EHV charges'!$D:$P,COLUMN(F269)+5,FALSE)=0,"",VLOOKUP($A269,'Annex 2 Designated EHV charges'!$D:$P,COLUMN(F269)+5,FALSE)),"")</f>
        <v/>
      </c>
      <c r="G269" s="210" t="str">
        <f>IFERROR(IF(VLOOKUP($A269,'Annex 2 Designated EHV charges'!$D:$P,COLUMN(G269)+5,FALSE)=0,"",VLOOKUP($A269,'Annex 2 Designated EHV charges'!$D:$P,COLUMN(G269)+5,FALSE)),"")</f>
        <v/>
      </c>
      <c r="H269" s="210" t="str">
        <f>IFERROR(IF(VLOOKUP($A269,'Annex 2 Designated EHV charges'!$D:$P,COLUMN(H269)+5,FALSE)=0,"",VLOOKUP($A269,'Annex 2 Designated EHV charges'!$D:$P,COLUMN(H269)+5,FALSE)),"")</f>
        <v/>
      </c>
    </row>
    <row r="270" spans="1:8" x14ac:dyDescent="0.25">
      <c r="A270" s="92" t="str">
        <f t="array" ref="A270">IFERROR(INDEX('Annex 2 Designated EHV charges'!$D$11:$D$60, MATCH(0, IF(ISBLANK('Annex 2 Designated EHV charges'!$D$11:$D$60),1, COUNTIF(A$4:$A269, 'Annex 2 Designated EHV charges'!$D$11:$D$60)),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0" t="str">
        <f>IFERROR(IF(VLOOKUP($A270,'Annex 2 Designated EHV charges'!$D:$P,COLUMN(F270)+5,FALSE)=0,"",VLOOKUP($A270,'Annex 2 Designated EHV charges'!$D:$P,COLUMN(F270)+5,FALSE)),"")</f>
        <v/>
      </c>
      <c r="G270" s="210" t="str">
        <f>IFERROR(IF(VLOOKUP($A270,'Annex 2 Designated EHV charges'!$D:$P,COLUMN(G270)+5,FALSE)=0,"",VLOOKUP($A270,'Annex 2 Designated EHV charges'!$D:$P,COLUMN(G270)+5,FALSE)),"")</f>
        <v/>
      </c>
      <c r="H270" s="210" t="str">
        <f>IFERROR(IF(VLOOKUP($A270,'Annex 2 Designated EHV charges'!$D:$P,COLUMN(H270)+5,FALSE)=0,"",VLOOKUP($A270,'Annex 2 Designated EHV charges'!$D:$P,COLUMN(H270)+5,FALSE)),"")</f>
        <v/>
      </c>
    </row>
    <row r="271" spans="1:8" x14ac:dyDescent="0.25">
      <c r="A271" s="92" t="str">
        <f t="array" ref="A271">IFERROR(INDEX('Annex 2 Designated EHV charges'!$D$11:$D$60, MATCH(0, IF(ISBLANK('Annex 2 Designated EHV charges'!$D$11:$D$60),1, COUNTIF(A$4:$A270, 'Annex 2 Designated EHV charges'!$D$11:$D$60)),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0" t="str">
        <f>IFERROR(IF(VLOOKUP($A271,'Annex 2 Designated EHV charges'!$D:$P,COLUMN(F271)+5,FALSE)=0,"",VLOOKUP($A271,'Annex 2 Designated EHV charges'!$D:$P,COLUMN(F271)+5,FALSE)),"")</f>
        <v/>
      </c>
      <c r="G271" s="210" t="str">
        <f>IFERROR(IF(VLOOKUP($A271,'Annex 2 Designated EHV charges'!$D:$P,COLUMN(G271)+5,FALSE)=0,"",VLOOKUP($A271,'Annex 2 Designated EHV charges'!$D:$P,COLUMN(G271)+5,FALSE)),"")</f>
        <v/>
      </c>
      <c r="H271" s="210" t="str">
        <f>IFERROR(IF(VLOOKUP($A271,'Annex 2 Designated EHV charges'!$D:$P,COLUMN(H271)+5,FALSE)=0,"",VLOOKUP($A271,'Annex 2 Designated EHV charges'!$D:$P,COLUMN(H271)+5,FALSE)),"")</f>
        <v/>
      </c>
    </row>
    <row r="272" spans="1:8" x14ac:dyDescent="0.25">
      <c r="A272" s="92" t="str">
        <f t="array" ref="A272">IFERROR(INDEX('Annex 2 Designated EHV charges'!$D$11:$D$60, MATCH(0, IF(ISBLANK('Annex 2 Designated EHV charges'!$D$11:$D$60),1, COUNTIF(A$4:$A271, 'Annex 2 Designated EHV charges'!$D$11:$D$60)),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0" t="str">
        <f>IFERROR(IF(VLOOKUP($A272,'Annex 2 Designated EHV charges'!$D:$P,COLUMN(F272)+5,FALSE)=0,"",VLOOKUP($A272,'Annex 2 Designated EHV charges'!$D:$P,COLUMN(F272)+5,FALSE)),"")</f>
        <v/>
      </c>
      <c r="G272" s="210" t="str">
        <f>IFERROR(IF(VLOOKUP($A272,'Annex 2 Designated EHV charges'!$D:$P,COLUMN(G272)+5,FALSE)=0,"",VLOOKUP($A272,'Annex 2 Designated EHV charges'!$D:$P,COLUMN(G272)+5,FALSE)),"")</f>
        <v/>
      </c>
      <c r="H272" s="210" t="str">
        <f>IFERROR(IF(VLOOKUP($A272,'Annex 2 Designated EHV charges'!$D:$P,COLUMN(H272)+5,FALSE)=0,"",VLOOKUP($A272,'Annex 2 Designated EHV charges'!$D:$P,COLUMN(H272)+5,FALSE)),"")</f>
        <v/>
      </c>
    </row>
    <row r="273" spans="1:8" x14ac:dyDescent="0.25">
      <c r="A273" s="92" t="str">
        <f t="array" ref="A273">IFERROR(INDEX('Annex 2 Designated EHV charges'!$D$11:$D$60, MATCH(0, IF(ISBLANK('Annex 2 Designated EHV charges'!$D$11:$D$60),1, COUNTIF(A$4:$A272, 'Annex 2 Designated EHV charges'!$D$11:$D$60)),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0" t="str">
        <f>IFERROR(IF(VLOOKUP($A273,'Annex 2 Designated EHV charges'!$D:$P,COLUMN(F273)+5,FALSE)=0,"",VLOOKUP($A273,'Annex 2 Designated EHV charges'!$D:$P,COLUMN(F273)+5,FALSE)),"")</f>
        <v/>
      </c>
      <c r="G273" s="210" t="str">
        <f>IFERROR(IF(VLOOKUP($A273,'Annex 2 Designated EHV charges'!$D:$P,COLUMN(G273)+5,FALSE)=0,"",VLOOKUP($A273,'Annex 2 Designated EHV charges'!$D:$P,COLUMN(G273)+5,FALSE)),"")</f>
        <v/>
      </c>
      <c r="H273" s="210" t="str">
        <f>IFERROR(IF(VLOOKUP($A273,'Annex 2 Designated EHV charges'!$D:$P,COLUMN(H273)+5,FALSE)=0,"",VLOOKUP($A273,'Annex 2 Designated EHV charges'!$D:$P,COLUMN(H273)+5,FALSE)),"")</f>
        <v/>
      </c>
    </row>
    <row r="274" spans="1:8" x14ac:dyDescent="0.25">
      <c r="A274" s="92" t="str">
        <f t="array" ref="A274">IFERROR(INDEX('Annex 2 Designated EHV charges'!$D$11:$D$60, MATCH(0, IF(ISBLANK('Annex 2 Designated EHV charges'!$D$11:$D$60),1, COUNTIF(A$4:$A273, 'Annex 2 Designated EHV charges'!$D$11:$D$60)),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0" t="str">
        <f>IFERROR(IF(VLOOKUP($A274,'Annex 2 Designated EHV charges'!$D:$P,COLUMN(F274)+5,FALSE)=0,"",VLOOKUP($A274,'Annex 2 Designated EHV charges'!$D:$P,COLUMN(F274)+5,FALSE)),"")</f>
        <v/>
      </c>
      <c r="G274" s="210" t="str">
        <f>IFERROR(IF(VLOOKUP($A274,'Annex 2 Designated EHV charges'!$D:$P,COLUMN(G274)+5,FALSE)=0,"",VLOOKUP($A274,'Annex 2 Designated EHV charges'!$D:$P,COLUMN(G274)+5,FALSE)),"")</f>
        <v/>
      </c>
      <c r="H274" s="210" t="str">
        <f>IFERROR(IF(VLOOKUP($A274,'Annex 2 Designated EHV charges'!$D:$P,COLUMN(H274)+5,FALSE)=0,"",VLOOKUP($A274,'Annex 2 Designated EHV charges'!$D:$P,COLUMN(H274)+5,FALSE)),"")</f>
        <v/>
      </c>
    </row>
    <row r="275" spans="1:8" x14ac:dyDescent="0.25">
      <c r="A275" s="92" t="str">
        <f t="array" ref="A275">IFERROR(INDEX('Annex 2 Designated EHV charges'!$D$11:$D$60, MATCH(0, IF(ISBLANK('Annex 2 Designated EHV charges'!$D$11:$D$60),1, COUNTIF(A$4:$A274, 'Annex 2 Designated EHV charges'!$D$11:$D$60)),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0" t="str">
        <f>IFERROR(IF(VLOOKUP($A275,'Annex 2 Designated EHV charges'!$D:$P,COLUMN(F275)+5,FALSE)=0,"",VLOOKUP($A275,'Annex 2 Designated EHV charges'!$D:$P,COLUMN(F275)+5,FALSE)),"")</f>
        <v/>
      </c>
      <c r="G275" s="210" t="str">
        <f>IFERROR(IF(VLOOKUP($A275,'Annex 2 Designated EHV charges'!$D:$P,COLUMN(G275)+5,FALSE)=0,"",VLOOKUP($A275,'Annex 2 Designated EHV charges'!$D:$P,COLUMN(G275)+5,FALSE)),"")</f>
        <v/>
      </c>
      <c r="H275" s="210" t="str">
        <f>IFERROR(IF(VLOOKUP($A275,'Annex 2 Designated EHV charges'!$D:$P,COLUMN(H275)+5,FALSE)=0,"",VLOOKUP($A275,'Annex 2 Designated EHV charges'!$D:$P,COLUMN(H275)+5,FALSE)),"")</f>
        <v/>
      </c>
    </row>
    <row r="276" spans="1:8" x14ac:dyDescent="0.25">
      <c r="A276" s="92" t="str">
        <f t="array" ref="A276">IFERROR(INDEX('Annex 2 Designated EHV charges'!$D$11:$D$60, MATCH(0, IF(ISBLANK('Annex 2 Designated EHV charges'!$D$11:$D$60),1, COUNTIF(A$4:$A275, 'Annex 2 Designated EHV charges'!$D$11:$D$60)),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0" t="str">
        <f>IFERROR(IF(VLOOKUP($A276,'Annex 2 Designated EHV charges'!$D:$P,COLUMN(F276)+5,FALSE)=0,"",VLOOKUP($A276,'Annex 2 Designated EHV charges'!$D:$P,COLUMN(F276)+5,FALSE)),"")</f>
        <v/>
      </c>
      <c r="G276" s="210" t="str">
        <f>IFERROR(IF(VLOOKUP($A276,'Annex 2 Designated EHV charges'!$D:$P,COLUMN(G276)+5,FALSE)=0,"",VLOOKUP($A276,'Annex 2 Designated EHV charges'!$D:$P,COLUMN(G276)+5,FALSE)),"")</f>
        <v/>
      </c>
      <c r="H276" s="210" t="str">
        <f>IFERROR(IF(VLOOKUP($A276,'Annex 2 Designated EHV charges'!$D:$P,COLUMN(H276)+5,FALSE)=0,"",VLOOKUP($A276,'Annex 2 Designated EHV charges'!$D:$P,COLUMN(H276)+5,FALSE)),"")</f>
        <v/>
      </c>
    </row>
    <row r="277" spans="1:8" x14ac:dyDescent="0.25">
      <c r="A277" s="92" t="str">
        <f t="array" ref="A277">IFERROR(INDEX('Annex 2 Designated EHV charges'!$D$11:$D$60, MATCH(0, IF(ISBLANK('Annex 2 Designated EHV charges'!$D$11:$D$60),1, COUNTIF(A$4:$A276, 'Annex 2 Designated EHV charges'!$D$11:$D$60)),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0" t="str">
        <f>IFERROR(IF(VLOOKUP($A277,'Annex 2 Designated EHV charges'!$D:$P,COLUMN(F277)+5,FALSE)=0,"",VLOOKUP($A277,'Annex 2 Designated EHV charges'!$D:$P,COLUMN(F277)+5,FALSE)),"")</f>
        <v/>
      </c>
      <c r="G277" s="210" t="str">
        <f>IFERROR(IF(VLOOKUP($A277,'Annex 2 Designated EHV charges'!$D:$P,COLUMN(G277)+5,FALSE)=0,"",VLOOKUP($A277,'Annex 2 Designated EHV charges'!$D:$P,COLUMN(G277)+5,FALSE)),"")</f>
        <v/>
      </c>
      <c r="H277" s="210" t="str">
        <f>IFERROR(IF(VLOOKUP($A277,'Annex 2 Designated EHV charges'!$D:$P,COLUMN(H277)+5,FALSE)=0,"",VLOOKUP($A277,'Annex 2 Designated EHV charges'!$D:$P,COLUMN(H277)+5,FALSE)),"")</f>
        <v/>
      </c>
    </row>
    <row r="278" spans="1:8" x14ac:dyDescent="0.25">
      <c r="A278" s="92" t="str">
        <f t="array" ref="A278">IFERROR(INDEX('Annex 2 Designated EHV charges'!$D$11:$D$60, MATCH(0, IF(ISBLANK('Annex 2 Designated EHV charges'!$D$11:$D$60),1, COUNTIF(A$4:$A277, 'Annex 2 Designated EHV charges'!$D$11:$D$60)),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0" t="str">
        <f>IFERROR(IF(VLOOKUP($A278,'Annex 2 Designated EHV charges'!$D:$P,COLUMN(F278)+5,FALSE)=0,"",VLOOKUP($A278,'Annex 2 Designated EHV charges'!$D:$P,COLUMN(F278)+5,FALSE)),"")</f>
        <v/>
      </c>
      <c r="G278" s="210" t="str">
        <f>IFERROR(IF(VLOOKUP($A278,'Annex 2 Designated EHV charges'!$D:$P,COLUMN(G278)+5,FALSE)=0,"",VLOOKUP($A278,'Annex 2 Designated EHV charges'!$D:$P,COLUMN(G278)+5,FALSE)),"")</f>
        <v/>
      </c>
      <c r="H278" s="210" t="str">
        <f>IFERROR(IF(VLOOKUP($A278,'Annex 2 Designated EHV charges'!$D:$P,COLUMN(H278)+5,FALSE)=0,"",VLOOKUP($A278,'Annex 2 Designated EHV charges'!$D:$P,COLUMN(H278)+5,FALSE)),"")</f>
        <v/>
      </c>
    </row>
    <row r="279" spans="1:8" x14ac:dyDescent="0.25">
      <c r="A279" s="92" t="str">
        <f t="array" ref="A279">IFERROR(INDEX('Annex 2 Designated EHV charges'!$D$11:$D$60, MATCH(0, IF(ISBLANK('Annex 2 Designated EHV charges'!$D$11:$D$60),1, COUNTIF(A$4:$A278, 'Annex 2 Designated EHV charges'!$D$11:$D$60)),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0" t="str">
        <f>IFERROR(IF(VLOOKUP($A279,'Annex 2 Designated EHV charges'!$D:$P,COLUMN(F279)+5,FALSE)=0,"",VLOOKUP($A279,'Annex 2 Designated EHV charges'!$D:$P,COLUMN(F279)+5,FALSE)),"")</f>
        <v/>
      </c>
      <c r="G279" s="210" t="str">
        <f>IFERROR(IF(VLOOKUP($A279,'Annex 2 Designated EHV charges'!$D:$P,COLUMN(G279)+5,FALSE)=0,"",VLOOKUP($A279,'Annex 2 Designated EHV charges'!$D:$P,COLUMN(G279)+5,FALSE)),"")</f>
        <v/>
      </c>
      <c r="H279" s="210" t="str">
        <f>IFERROR(IF(VLOOKUP($A279,'Annex 2 Designated EHV charges'!$D:$P,COLUMN(H279)+5,FALSE)=0,"",VLOOKUP($A279,'Annex 2 Designated EHV charges'!$D:$P,COLUMN(H279)+5,FALSE)),"")</f>
        <v/>
      </c>
    </row>
    <row r="280" spans="1:8" x14ac:dyDescent="0.25">
      <c r="A280" s="92" t="str">
        <f t="array" ref="A280">IFERROR(INDEX('Annex 2 Designated EHV charges'!$D$11:$D$60, MATCH(0, IF(ISBLANK('Annex 2 Designated EHV charges'!$D$11:$D$60),1, COUNTIF(A$4:$A279, 'Annex 2 Designated EHV charges'!$D$11:$D$60)),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0" t="str">
        <f>IFERROR(IF(VLOOKUP($A280,'Annex 2 Designated EHV charges'!$D:$P,COLUMN(F280)+5,FALSE)=0,"",VLOOKUP($A280,'Annex 2 Designated EHV charges'!$D:$P,COLUMN(F280)+5,FALSE)),"")</f>
        <v/>
      </c>
      <c r="G280" s="210" t="str">
        <f>IFERROR(IF(VLOOKUP($A280,'Annex 2 Designated EHV charges'!$D:$P,COLUMN(G280)+5,FALSE)=0,"",VLOOKUP($A280,'Annex 2 Designated EHV charges'!$D:$P,COLUMN(G280)+5,FALSE)),"")</f>
        <v/>
      </c>
      <c r="H280" s="210" t="str">
        <f>IFERROR(IF(VLOOKUP($A280,'Annex 2 Designated EHV charges'!$D:$P,COLUMN(H280)+5,FALSE)=0,"",VLOOKUP($A280,'Annex 2 Designated EHV charges'!$D:$P,COLUMN(H280)+5,FALSE)),"")</f>
        <v/>
      </c>
    </row>
    <row r="281" spans="1:8" x14ac:dyDescent="0.25">
      <c r="A281" s="92" t="str">
        <f t="array" ref="A281">IFERROR(INDEX('Annex 2 Designated EHV charges'!$D$11:$D$60, MATCH(0, IF(ISBLANK('Annex 2 Designated EHV charges'!$D$11:$D$60),1, COUNTIF(A$4:$A280, 'Annex 2 Designated EHV charges'!$D$11:$D$60)),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0" t="str">
        <f>IFERROR(IF(VLOOKUP($A281,'Annex 2 Designated EHV charges'!$D:$P,COLUMN(F281)+5,FALSE)=0,"",VLOOKUP($A281,'Annex 2 Designated EHV charges'!$D:$P,COLUMN(F281)+5,FALSE)),"")</f>
        <v/>
      </c>
      <c r="G281" s="210" t="str">
        <f>IFERROR(IF(VLOOKUP($A281,'Annex 2 Designated EHV charges'!$D:$P,COLUMN(G281)+5,FALSE)=0,"",VLOOKUP($A281,'Annex 2 Designated EHV charges'!$D:$P,COLUMN(G281)+5,FALSE)),"")</f>
        <v/>
      </c>
      <c r="H281" s="210" t="str">
        <f>IFERROR(IF(VLOOKUP($A281,'Annex 2 Designated EHV charges'!$D:$P,COLUMN(H281)+5,FALSE)=0,"",VLOOKUP($A281,'Annex 2 Designated EHV charges'!$D:$P,COLUMN(H281)+5,FALSE)),"")</f>
        <v/>
      </c>
    </row>
    <row r="282" spans="1:8" x14ac:dyDescent="0.25">
      <c r="A282" s="92" t="str">
        <f t="array" ref="A282">IFERROR(INDEX('Annex 2 Designated EHV charges'!$D$11:$D$60, MATCH(0, IF(ISBLANK('Annex 2 Designated EHV charges'!$D$11:$D$60),1, COUNTIF(A$4:$A281, 'Annex 2 Designated EHV charges'!$D$11:$D$60)),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0" t="str">
        <f>IFERROR(IF(VLOOKUP($A282,'Annex 2 Designated EHV charges'!$D:$P,COLUMN(F282)+5,FALSE)=0,"",VLOOKUP($A282,'Annex 2 Designated EHV charges'!$D:$P,COLUMN(F282)+5,FALSE)),"")</f>
        <v/>
      </c>
      <c r="G282" s="210" t="str">
        <f>IFERROR(IF(VLOOKUP($A282,'Annex 2 Designated EHV charges'!$D:$P,COLUMN(G282)+5,FALSE)=0,"",VLOOKUP($A282,'Annex 2 Designated EHV charges'!$D:$P,COLUMN(G282)+5,FALSE)),"")</f>
        <v/>
      </c>
      <c r="H282" s="210" t="str">
        <f>IFERROR(IF(VLOOKUP($A282,'Annex 2 Designated EHV charges'!$D:$P,COLUMN(H282)+5,FALSE)=0,"",VLOOKUP($A282,'Annex 2 Designated EHV charges'!$D:$P,COLUMN(H282)+5,FALSE)),"")</f>
        <v/>
      </c>
    </row>
    <row r="283" spans="1:8" x14ac:dyDescent="0.25">
      <c r="A283" s="92" t="str">
        <f t="array" ref="A283">IFERROR(INDEX('Annex 2 Designated EHV charges'!$D$11:$D$60, MATCH(0, IF(ISBLANK('Annex 2 Designated EHV charges'!$D$11:$D$60),1, COUNTIF(A$4:$A282, 'Annex 2 Designated EHV charges'!$D$11:$D$60)),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0" t="str">
        <f>IFERROR(IF(VLOOKUP($A283,'Annex 2 Designated EHV charges'!$D:$P,COLUMN(F283)+5,FALSE)=0,"",VLOOKUP($A283,'Annex 2 Designated EHV charges'!$D:$P,COLUMN(F283)+5,FALSE)),"")</f>
        <v/>
      </c>
      <c r="G283" s="210" t="str">
        <f>IFERROR(IF(VLOOKUP($A283,'Annex 2 Designated EHV charges'!$D:$P,COLUMN(G283)+5,FALSE)=0,"",VLOOKUP($A283,'Annex 2 Designated EHV charges'!$D:$P,COLUMN(G283)+5,FALSE)),"")</f>
        <v/>
      </c>
      <c r="H283" s="210" t="str">
        <f>IFERROR(IF(VLOOKUP($A283,'Annex 2 Designated EHV charges'!$D:$P,COLUMN(H283)+5,FALSE)=0,"",VLOOKUP($A283,'Annex 2 Designated EHV charges'!$D:$P,COLUMN(H283)+5,FALSE)),"")</f>
        <v/>
      </c>
    </row>
    <row r="284" spans="1:8" x14ac:dyDescent="0.25">
      <c r="A284" s="92" t="str">
        <f t="array" ref="A284">IFERROR(INDEX('Annex 2 Designated EHV charges'!$D$11:$D$60, MATCH(0, IF(ISBLANK('Annex 2 Designated EHV charges'!$D$11:$D$60),1, COUNTIF(A$4:$A283, 'Annex 2 Designated EHV charges'!$D$11:$D$60)),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0" t="str">
        <f>IFERROR(IF(VLOOKUP($A284,'Annex 2 Designated EHV charges'!$D:$P,COLUMN(F284)+5,FALSE)=0,"",VLOOKUP($A284,'Annex 2 Designated EHV charges'!$D:$P,COLUMN(F284)+5,FALSE)),"")</f>
        <v/>
      </c>
      <c r="G284" s="210" t="str">
        <f>IFERROR(IF(VLOOKUP($A284,'Annex 2 Designated EHV charges'!$D:$P,COLUMN(G284)+5,FALSE)=0,"",VLOOKUP($A284,'Annex 2 Designated EHV charges'!$D:$P,COLUMN(G284)+5,FALSE)),"")</f>
        <v/>
      </c>
      <c r="H284" s="210" t="str">
        <f>IFERROR(IF(VLOOKUP($A284,'Annex 2 Designated EHV charges'!$D:$P,COLUMN(H284)+5,FALSE)=0,"",VLOOKUP($A284,'Annex 2 Designated EHV charges'!$D:$P,COLUMN(H284)+5,FALSE)),"")</f>
        <v/>
      </c>
    </row>
    <row r="285" spans="1:8" x14ac:dyDescent="0.25">
      <c r="A285" s="92" t="str">
        <f t="array" ref="A285">IFERROR(INDEX('Annex 2 Designated EHV charges'!$D$11:$D$60, MATCH(0, IF(ISBLANK('Annex 2 Designated EHV charges'!$D$11:$D$60),1, COUNTIF(A$4:$A284, 'Annex 2 Designated EHV charges'!$D$11:$D$60)),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0" t="str">
        <f>IFERROR(IF(VLOOKUP($A285,'Annex 2 Designated EHV charges'!$D:$P,COLUMN(F285)+5,FALSE)=0,"",VLOOKUP($A285,'Annex 2 Designated EHV charges'!$D:$P,COLUMN(F285)+5,FALSE)),"")</f>
        <v/>
      </c>
      <c r="G285" s="210" t="str">
        <f>IFERROR(IF(VLOOKUP($A285,'Annex 2 Designated EHV charges'!$D:$P,COLUMN(G285)+5,FALSE)=0,"",VLOOKUP($A285,'Annex 2 Designated EHV charges'!$D:$P,COLUMN(G285)+5,FALSE)),"")</f>
        <v/>
      </c>
      <c r="H285" s="210" t="str">
        <f>IFERROR(IF(VLOOKUP($A285,'Annex 2 Designated EHV charges'!$D:$P,COLUMN(H285)+5,FALSE)=0,"",VLOOKUP($A285,'Annex 2 Designated EHV charges'!$D:$P,COLUMN(H285)+5,FALSE)),"")</f>
        <v/>
      </c>
    </row>
    <row r="286" spans="1:8" x14ac:dyDescent="0.25">
      <c r="A286" s="92" t="str">
        <f t="array" ref="A286">IFERROR(INDEX('Annex 2 Designated EHV charges'!$D$11:$D$60, MATCH(0, IF(ISBLANK('Annex 2 Designated EHV charges'!$D$11:$D$60),1, COUNTIF(A$4:$A285, 'Annex 2 Designated EHV charges'!$D$11:$D$60)),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0" t="str">
        <f>IFERROR(IF(VLOOKUP($A286,'Annex 2 Designated EHV charges'!$D:$P,COLUMN(F286)+5,FALSE)=0,"",VLOOKUP($A286,'Annex 2 Designated EHV charges'!$D:$P,COLUMN(F286)+5,FALSE)),"")</f>
        <v/>
      </c>
      <c r="G286" s="210" t="str">
        <f>IFERROR(IF(VLOOKUP($A286,'Annex 2 Designated EHV charges'!$D:$P,COLUMN(G286)+5,FALSE)=0,"",VLOOKUP($A286,'Annex 2 Designated EHV charges'!$D:$P,COLUMN(G286)+5,FALSE)),"")</f>
        <v/>
      </c>
      <c r="H286" s="210" t="str">
        <f>IFERROR(IF(VLOOKUP($A286,'Annex 2 Designated EHV charges'!$D:$P,COLUMN(H286)+5,FALSE)=0,"",VLOOKUP($A286,'Annex 2 Designated EHV charges'!$D:$P,COLUMN(H286)+5,FALSE)),"")</f>
        <v/>
      </c>
    </row>
    <row r="287" spans="1:8" x14ac:dyDescent="0.25">
      <c r="A287" s="92" t="str">
        <f t="array" ref="A287">IFERROR(INDEX('Annex 2 Designated EHV charges'!$D$11:$D$60, MATCH(0, IF(ISBLANK('Annex 2 Designated EHV charges'!$D$11:$D$60),1, COUNTIF(A$4:$A286, 'Annex 2 Designated EHV charges'!$D$11:$D$60)),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0" t="str">
        <f>IFERROR(IF(VLOOKUP($A287,'Annex 2 Designated EHV charges'!$D:$P,COLUMN(F287)+5,FALSE)=0,"",VLOOKUP($A287,'Annex 2 Designated EHV charges'!$D:$P,COLUMN(F287)+5,FALSE)),"")</f>
        <v/>
      </c>
      <c r="G287" s="210" t="str">
        <f>IFERROR(IF(VLOOKUP($A287,'Annex 2 Designated EHV charges'!$D:$P,COLUMN(G287)+5,FALSE)=0,"",VLOOKUP($A287,'Annex 2 Designated EHV charges'!$D:$P,COLUMN(G287)+5,FALSE)),"")</f>
        <v/>
      </c>
      <c r="H287" s="210" t="str">
        <f>IFERROR(IF(VLOOKUP($A287,'Annex 2 Designated EHV charges'!$D:$P,COLUMN(H287)+5,FALSE)=0,"",VLOOKUP($A287,'Annex 2 Designated EHV charges'!$D:$P,COLUMN(H287)+5,FALSE)),"")</f>
        <v/>
      </c>
    </row>
    <row r="288" spans="1:8" x14ac:dyDescent="0.25">
      <c r="A288" s="92" t="str">
        <f t="array" ref="A288">IFERROR(INDEX('Annex 2 Designated EHV charges'!$D$11:$D$60, MATCH(0, IF(ISBLANK('Annex 2 Designated EHV charges'!$D$11:$D$60),1, COUNTIF(A$4:$A287, 'Annex 2 Designated EHV charges'!$D$11:$D$60)),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0" t="str">
        <f>IFERROR(IF(VLOOKUP($A288,'Annex 2 Designated EHV charges'!$D:$P,COLUMN(F288)+5,FALSE)=0,"",VLOOKUP($A288,'Annex 2 Designated EHV charges'!$D:$P,COLUMN(F288)+5,FALSE)),"")</f>
        <v/>
      </c>
      <c r="G288" s="210" t="str">
        <f>IFERROR(IF(VLOOKUP($A288,'Annex 2 Designated EHV charges'!$D:$P,COLUMN(G288)+5,FALSE)=0,"",VLOOKUP($A288,'Annex 2 Designated EHV charges'!$D:$P,COLUMN(G288)+5,FALSE)),"")</f>
        <v/>
      </c>
      <c r="H288" s="210" t="str">
        <f>IFERROR(IF(VLOOKUP($A288,'Annex 2 Designated EHV charges'!$D:$P,COLUMN(H288)+5,FALSE)=0,"",VLOOKUP($A288,'Annex 2 Designated EHV charges'!$D:$P,COLUMN(H288)+5,FALSE)),"")</f>
        <v/>
      </c>
    </row>
    <row r="289" spans="1:8" x14ac:dyDescent="0.25">
      <c r="A289" s="92" t="str">
        <f t="array" ref="A289">IFERROR(INDEX('Annex 2 Designated EHV charges'!$D$11:$D$60, MATCH(0, IF(ISBLANK('Annex 2 Designated EHV charges'!$D$11:$D$60),1, COUNTIF(A$4:$A288, 'Annex 2 Designated EHV charges'!$D$11:$D$60)),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0" t="str">
        <f>IFERROR(IF(VLOOKUP($A289,'Annex 2 Designated EHV charges'!$D:$P,COLUMN(F289)+5,FALSE)=0,"",VLOOKUP($A289,'Annex 2 Designated EHV charges'!$D:$P,COLUMN(F289)+5,FALSE)),"")</f>
        <v/>
      </c>
      <c r="G289" s="210" t="str">
        <f>IFERROR(IF(VLOOKUP($A289,'Annex 2 Designated EHV charges'!$D:$P,COLUMN(G289)+5,FALSE)=0,"",VLOOKUP($A289,'Annex 2 Designated EHV charges'!$D:$P,COLUMN(G289)+5,FALSE)),"")</f>
        <v/>
      </c>
      <c r="H289" s="210" t="str">
        <f>IFERROR(IF(VLOOKUP($A289,'Annex 2 Designated EHV charges'!$D:$P,COLUMN(H289)+5,FALSE)=0,"",VLOOKUP($A289,'Annex 2 Designated EHV charges'!$D:$P,COLUMN(H289)+5,FALSE)),"")</f>
        <v/>
      </c>
    </row>
    <row r="290" spans="1:8" x14ac:dyDescent="0.25">
      <c r="A290" s="92" t="str">
        <f t="array" ref="A290">IFERROR(INDEX('Annex 2 Designated EHV charges'!$D$11:$D$60, MATCH(0, IF(ISBLANK('Annex 2 Designated EHV charges'!$D$11:$D$60),1, COUNTIF(A$4:$A289, 'Annex 2 Designated EHV charges'!$D$11:$D$60)),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0" t="str">
        <f>IFERROR(IF(VLOOKUP($A290,'Annex 2 Designated EHV charges'!$D:$P,COLUMN(F290)+5,FALSE)=0,"",VLOOKUP($A290,'Annex 2 Designated EHV charges'!$D:$P,COLUMN(F290)+5,FALSE)),"")</f>
        <v/>
      </c>
      <c r="G290" s="210" t="str">
        <f>IFERROR(IF(VLOOKUP($A290,'Annex 2 Designated EHV charges'!$D:$P,COLUMN(G290)+5,FALSE)=0,"",VLOOKUP($A290,'Annex 2 Designated EHV charges'!$D:$P,COLUMN(G290)+5,FALSE)),"")</f>
        <v/>
      </c>
      <c r="H290" s="210" t="str">
        <f>IFERROR(IF(VLOOKUP($A290,'Annex 2 Designated EHV charges'!$D:$P,COLUMN(H290)+5,FALSE)=0,"",VLOOKUP($A290,'Annex 2 Designated EHV charges'!$D:$P,COLUMN(H290)+5,FALSE)),"")</f>
        <v/>
      </c>
    </row>
    <row r="291" spans="1:8" x14ac:dyDescent="0.25">
      <c r="A291" s="92" t="str">
        <f t="array" ref="A291">IFERROR(INDEX('Annex 2 Designated EHV charges'!$D$11:$D$60, MATCH(0, IF(ISBLANK('Annex 2 Designated EHV charges'!$D$11:$D$60),1, COUNTIF(A$4:$A290, 'Annex 2 Designated EHV charges'!$D$11:$D$60)),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0" t="str">
        <f>IFERROR(IF(VLOOKUP($A291,'Annex 2 Designated EHV charges'!$D:$P,COLUMN(F291)+5,FALSE)=0,"",VLOOKUP($A291,'Annex 2 Designated EHV charges'!$D:$P,COLUMN(F291)+5,FALSE)),"")</f>
        <v/>
      </c>
      <c r="G291" s="210" t="str">
        <f>IFERROR(IF(VLOOKUP($A291,'Annex 2 Designated EHV charges'!$D:$P,COLUMN(G291)+5,FALSE)=0,"",VLOOKUP($A291,'Annex 2 Designated EHV charges'!$D:$P,COLUMN(G291)+5,FALSE)),"")</f>
        <v/>
      </c>
      <c r="H291" s="210" t="str">
        <f>IFERROR(IF(VLOOKUP($A291,'Annex 2 Designated EHV charges'!$D:$P,COLUMN(H291)+5,FALSE)=0,"",VLOOKUP($A291,'Annex 2 Designated EHV charges'!$D:$P,COLUMN(H291)+5,FALSE)),"")</f>
        <v/>
      </c>
    </row>
    <row r="292" spans="1:8" x14ac:dyDescent="0.25">
      <c r="A292" s="92"/>
      <c r="B292" s="91"/>
      <c r="C292" s="92"/>
      <c r="D292" s="91"/>
      <c r="E292" s="93" t="str">
        <f>IFERROR(IF(VLOOKUP($A292,'Annex 2 Designated EHV charges'!$D:$P,COLUMN(E292)+5,FALSE)=0,"",VLOOKUP($A292,'Annex 2 Designated EHV charges'!$D:$P,COLUMN(E292)+5,FALSE)),"")</f>
        <v/>
      </c>
      <c r="F292" s="210" t="str">
        <f>IFERROR(IF(VLOOKUP($A292,'Annex 2 Designated EHV charges'!$D:$P,COLUMN(F292)+5,FALSE)=0,"",VLOOKUP($A292,'Annex 2 Designated EHV charges'!$D:$P,COLUMN(F292)+5,FALSE)),"")</f>
        <v/>
      </c>
      <c r="G292" s="210" t="str">
        <f>IFERROR(IF(VLOOKUP($A292,'Annex 2 Designated EHV charges'!$D:$P,COLUMN(G292)+5,FALSE)=0,"",VLOOKUP($A292,'Annex 2 Designated EHV charges'!$D:$P,COLUMN(G292)+5,FALSE)),"")</f>
        <v/>
      </c>
      <c r="H292" s="210" t="str">
        <f>IFERROR(IF(VLOOKUP($A292,'Annex 2 Designated EHV charges'!$D:$P,COLUMN(H292)+5,FALSE)=0,"",VLOOKUP($A292,'Annex 2 Designated EHV charges'!$D:$P,COLUMN(H292)+5,FALSE)),"")</f>
        <v/>
      </c>
    </row>
    <row r="293" spans="1:8" x14ac:dyDescent="0.25">
      <c r="A293" s="92"/>
      <c r="B293" s="91"/>
      <c r="C293" s="92"/>
      <c r="D293" s="91"/>
      <c r="E293" s="93" t="str">
        <f>IFERROR(IF(VLOOKUP($A293,'Annex 2 Designated EHV charges'!$D:$P,COLUMN(E293)+5,FALSE)=0,"",VLOOKUP($A293,'Annex 2 Designated EHV charges'!$D:$P,COLUMN(E293)+5,FALSE)),"")</f>
        <v/>
      </c>
      <c r="F293" s="210" t="str">
        <f>IFERROR(IF(VLOOKUP($A293,'Annex 2 Designated EHV charges'!$D:$P,COLUMN(F293)+5,FALSE)=0,"",VLOOKUP($A293,'Annex 2 Designated EHV charges'!$D:$P,COLUMN(F293)+5,FALSE)),"")</f>
        <v/>
      </c>
      <c r="G293" s="210" t="str">
        <f>IFERROR(IF(VLOOKUP($A293,'Annex 2 Designated EHV charges'!$D:$P,COLUMN(G293)+5,FALSE)=0,"",VLOOKUP($A293,'Annex 2 Designated EHV charges'!$D:$P,COLUMN(G293)+5,FALSE)),"")</f>
        <v/>
      </c>
      <c r="H293" s="210" t="str">
        <f>IFERROR(IF(VLOOKUP($A293,'Annex 2 Designated EHV charges'!$D:$P,COLUMN(H293)+5,FALSE)=0,"",VLOOKUP($A293,'Annex 2 Designated EHV charges'!$D:$P,COLUMN(H293)+5,FALSE)),"")</f>
        <v/>
      </c>
    </row>
    <row r="294" spans="1:8" x14ac:dyDescent="0.25">
      <c r="A294" s="92"/>
      <c r="B294" s="91"/>
      <c r="C294" s="92"/>
      <c r="D294" s="91"/>
      <c r="E294" s="93" t="str">
        <f>IFERROR(IF(VLOOKUP($A294,'Annex 2 Designated EHV charges'!$D:$P,COLUMN(E294)+5,FALSE)=0,"",VLOOKUP($A294,'Annex 2 Designated EHV charges'!$D:$P,COLUMN(E294)+5,FALSE)),"")</f>
        <v/>
      </c>
      <c r="F294" s="210" t="str">
        <f>IFERROR(IF(VLOOKUP($A294,'Annex 2 Designated EHV charges'!$D:$P,COLUMN(F294)+5,FALSE)=0,"",VLOOKUP($A294,'Annex 2 Designated EHV charges'!$D:$P,COLUMN(F294)+5,FALSE)),"")</f>
        <v/>
      </c>
      <c r="G294" s="210" t="str">
        <f>IFERROR(IF(VLOOKUP($A294,'Annex 2 Designated EHV charges'!$D:$P,COLUMN(G294)+5,FALSE)=0,"",VLOOKUP($A294,'Annex 2 Designated EHV charges'!$D:$P,COLUMN(G294)+5,FALSE)),"")</f>
        <v/>
      </c>
      <c r="H294" s="210" t="str">
        <f>IFERROR(IF(VLOOKUP($A294,'Annex 2 Designated EHV charges'!$D:$P,COLUMN(H294)+5,FALSE)=0,"",VLOOKUP($A294,'Annex 2 Designated EHV charges'!$D:$P,COLUMN(H294)+5,FALSE)),"")</f>
        <v/>
      </c>
    </row>
    <row r="295" spans="1:8" x14ac:dyDescent="0.25">
      <c r="A295" s="92"/>
      <c r="B295" s="91"/>
      <c r="C295" s="92"/>
      <c r="D295" s="91"/>
      <c r="E295" s="93" t="str">
        <f>IFERROR(IF(VLOOKUP($A295,'Annex 2 Designated EHV charges'!$D:$P,COLUMN(E295)+5,FALSE)=0,"",VLOOKUP($A295,'Annex 2 Designated EHV charges'!$D:$P,COLUMN(E295)+5,FALSE)),"")</f>
        <v/>
      </c>
      <c r="F295" s="210" t="str">
        <f>IFERROR(IF(VLOOKUP($A295,'Annex 2 Designated EHV charges'!$D:$P,COLUMN(F295)+5,FALSE)=0,"",VLOOKUP($A295,'Annex 2 Designated EHV charges'!$D:$P,COLUMN(F295)+5,FALSE)),"")</f>
        <v/>
      </c>
      <c r="G295" s="210" t="str">
        <f>IFERROR(IF(VLOOKUP($A295,'Annex 2 Designated EHV charges'!$D:$P,COLUMN(G295)+5,FALSE)=0,"",VLOOKUP($A295,'Annex 2 Designated EHV charges'!$D:$P,COLUMN(G295)+5,FALSE)),"")</f>
        <v/>
      </c>
      <c r="H295" s="210" t="str">
        <f>IFERROR(IF(VLOOKUP($A295,'Annex 2 Designated EHV charges'!$D:$P,COLUMN(H295)+5,FALSE)=0,"",VLOOKUP($A295,'Annex 2 Designated EHV charges'!$D:$P,COLUMN(H295)+5,FALSE)),"")</f>
        <v/>
      </c>
    </row>
    <row r="296" spans="1:8" x14ac:dyDescent="0.25">
      <c r="A296" s="92"/>
      <c r="B296" s="91"/>
      <c r="C296" s="92"/>
      <c r="D296" s="91"/>
      <c r="E296" s="93" t="str">
        <f>IFERROR(IF(VLOOKUP($A296,'Annex 2 Designated EHV charges'!$D:$P,COLUMN(E296)+5,FALSE)=0,"",VLOOKUP($A296,'Annex 2 Designated EHV charges'!$D:$P,COLUMN(E296)+5,FALSE)),"")</f>
        <v/>
      </c>
      <c r="F296" s="210" t="str">
        <f>IFERROR(IF(VLOOKUP($A296,'Annex 2 Designated EHV charges'!$D:$P,COLUMN(F296)+5,FALSE)=0,"",VLOOKUP($A296,'Annex 2 Designated EHV charges'!$D:$P,COLUMN(F296)+5,FALSE)),"")</f>
        <v/>
      </c>
      <c r="G296" s="210" t="str">
        <f>IFERROR(IF(VLOOKUP($A296,'Annex 2 Designated EHV charges'!$D:$P,COLUMN(G296)+5,FALSE)=0,"",VLOOKUP($A296,'Annex 2 Designated EHV charges'!$D:$P,COLUMN(G296)+5,FALSE)),"")</f>
        <v/>
      </c>
      <c r="H296" s="210" t="str">
        <f>IFERROR(IF(VLOOKUP($A296,'Annex 2 Designated EHV charges'!$D:$P,COLUMN(H296)+5,FALSE)=0,"",VLOOKUP($A296,'Annex 2 Designated EHV charges'!$D:$P,COLUMN(H296)+5,FALSE)),"")</f>
        <v/>
      </c>
    </row>
    <row r="297" spans="1:8" x14ac:dyDescent="0.25">
      <c r="A297" s="92"/>
      <c r="B297" s="91"/>
      <c r="C297" s="92"/>
      <c r="D297" s="91"/>
      <c r="E297" s="93" t="str">
        <f>IFERROR(IF(VLOOKUP($A297,'Annex 2 Designated EHV charges'!$D:$P,COLUMN(E297)+5,FALSE)=0,"",VLOOKUP($A297,'Annex 2 Designated EHV charges'!$D:$P,COLUMN(E297)+5,FALSE)),"")</f>
        <v/>
      </c>
      <c r="F297" s="210" t="str">
        <f>IFERROR(IF(VLOOKUP($A297,'Annex 2 Designated EHV charges'!$D:$P,COLUMN(F297)+5,FALSE)=0,"",VLOOKUP($A297,'Annex 2 Designated EHV charges'!$D:$P,COLUMN(F297)+5,FALSE)),"")</f>
        <v/>
      </c>
      <c r="G297" s="210" t="str">
        <f>IFERROR(IF(VLOOKUP($A297,'Annex 2 Designated EHV charges'!$D:$P,COLUMN(G297)+5,FALSE)=0,"",VLOOKUP($A297,'Annex 2 Designated EHV charges'!$D:$P,COLUMN(G297)+5,FALSE)),"")</f>
        <v/>
      </c>
      <c r="H297" s="210" t="str">
        <f>IFERROR(IF(VLOOKUP($A297,'Annex 2 Designated EHV charges'!$D:$P,COLUMN(H297)+5,FALSE)=0,"",VLOOKUP($A297,'Annex 2 Designated EHV charges'!$D:$P,COLUMN(H297)+5,FALSE)),"")</f>
        <v/>
      </c>
    </row>
    <row r="298" spans="1:8" x14ac:dyDescent="0.25">
      <c r="A298" s="92"/>
      <c r="B298" s="91"/>
      <c r="C298" s="92"/>
      <c r="D298" s="91"/>
      <c r="E298" s="93" t="str">
        <f>IFERROR(IF(VLOOKUP($A298,'Annex 2 Designated EHV charges'!$D:$P,COLUMN(E298)+5,FALSE)=0,"",VLOOKUP($A298,'Annex 2 Designated EHV charges'!$D:$P,COLUMN(E298)+5,FALSE)),"")</f>
        <v/>
      </c>
      <c r="F298" s="210" t="str">
        <f>IFERROR(IF(VLOOKUP($A298,'Annex 2 Designated EHV charges'!$D:$P,COLUMN(F298)+5,FALSE)=0,"",VLOOKUP($A298,'Annex 2 Designated EHV charges'!$D:$P,COLUMN(F298)+5,FALSE)),"")</f>
        <v/>
      </c>
      <c r="G298" s="210" t="str">
        <f>IFERROR(IF(VLOOKUP($A298,'Annex 2 Designated EHV charges'!$D:$P,COLUMN(G298)+5,FALSE)=0,"",VLOOKUP($A298,'Annex 2 Designated EHV charges'!$D:$P,COLUMN(G298)+5,FALSE)),"")</f>
        <v/>
      </c>
      <c r="H298" s="210" t="str">
        <f>IFERROR(IF(VLOOKUP($A298,'Annex 2 Designated EHV charges'!$D:$P,COLUMN(H298)+5,FALSE)=0,"",VLOOKUP($A298,'Annex 2 Designated EHV charges'!$D:$P,COLUMN(H298)+5,FALSE)),"")</f>
        <v/>
      </c>
    </row>
  </sheetData>
  <autoFilter ref="A4:H36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8"/>
      <c r="H1" s="4"/>
      <c r="I1" s="4"/>
    </row>
    <row r="2" spans="1:12" s="2" customFormat="1" ht="27" customHeight="1" x14ac:dyDescent="0.25">
      <c r="A2" s="226" t="str">
        <f>Overview!B4&amp; " - Effective from "&amp;Overview!D4&amp;" - "&amp;Overview!E4&amp;" LV and HV tariffs"</f>
        <v>Eclipse Power Distribution Limited - GSP B - Effective from 1 April 2027 - Submitted LV and HV tariffs</v>
      </c>
      <c r="B2" s="226"/>
      <c r="C2" s="226"/>
      <c r="D2" s="226"/>
      <c r="E2" s="226"/>
      <c r="F2" s="226"/>
      <c r="G2" s="226"/>
      <c r="H2" s="226"/>
      <c r="I2" s="226"/>
      <c r="J2" s="226"/>
      <c r="K2" s="4"/>
      <c r="L2" s="4"/>
    </row>
    <row r="3" spans="1:12" s="2" customFormat="1" ht="27" customHeight="1" x14ac:dyDescent="0.25">
      <c r="A3" s="261" t="s">
        <v>160</v>
      </c>
      <c r="B3" s="261"/>
      <c r="C3" s="261"/>
      <c r="D3" s="261"/>
      <c r="E3" s="261"/>
      <c r="F3" s="261"/>
      <c r="G3" s="261"/>
      <c r="H3" s="261"/>
      <c r="I3" s="261"/>
      <c r="J3" s="261"/>
      <c r="K3" s="4"/>
      <c r="L3" s="4"/>
    </row>
    <row r="4" spans="1:12" s="2" customFormat="1" ht="71.25" customHeight="1" x14ac:dyDescent="0.25">
      <c r="A4" s="15"/>
      <c r="B4" s="28" t="s">
        <v>0</v>
      </c>
      <c r="C4" s="14" t="s">
        <v>31</v>
      </c>
      <c r="D4" s="53" t="s">
        <v>161</v>
      </c>
      <c r="E4" s="53" t="s">
        <v>163</v>
      </c>
      <c r="F4" s="53" t="s">
        <v>162</v>
      </c>
      <c r="G4" s="14" t="s">
        <v>32</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62" t="s">
        <v>1</v>
      </c>
      <c r="B6" s="249" t="s">
        <v>835</v>
      </c>
      <c r="C6" s="250"/>
      <c r="D6" s="250"/>
      <c r="E6" s="250"/>
      <c r="F6" s="250"/>
      <c r="G6" s="250"/>
      <c r="H6" s="250"/>
      <c r="I6" s="250"/>
      <c r="J6" s="251"/>
    </row>
    <row r="7" spans="1:12" x14ac:dyDescent="0.25">
      <c r="A7" s="262"/>
      <c r="B7" s="252"/>
      <c r="C7" s="253"/>
      <c r="D7" s="253"/>
      <c r="E7" s="253"/>
      <c r="F7" s="253"/>
      <c r="G7" s="253"/>
      <c r="H7" s="253"/>
      <c r="I7" s="253"/>
      <c r="J7" s="254"/>
    </row>
    <row r="8" spans="1:12" x14ac:dyDescent="0.25">
      <c r="A8" s="262"/>
      <c r="B8" s="255"/>
      <c r="C8" s="256"/>
      <c r="D8" s="256"/>
      <c r="E8" s="256"/>
      <c r="F8" s="256"/>
      <c r="G8" s="256"/>
      <c r="H8" s="256"/>
      <c r="I8" s="256"/>
      <c r="J8" s="257"/>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1" t="s">
        <v>157</v>
      </c>
      <c r="B11" s="261"/>
      <c r="C11" s="261"/>
      <c r="D11" s="261"/>
      <c r="E11" s="261"/>
      <c r="F11" s="261"/>
      <c r="G11" s="261"/>
      <c r="H11" s="261"/>
      <c r="I11" s="261"/>
      <c r="J11" s="261"/>
      <c r="K11" s="4"/>
      <c r="L11" s="4"/>
    </row>
    <row r="12" spans="1:12" s="2" customFormat="1" ht="58.5" customHeight="1" x14ac:dyDescent="0.25">
      <c r="A12" s="15"/>
      <c r="B12" s="28" t="s">
        <v>0</v>
      </c>
      <c r="C12" s="14" t="s">
        <v>31</v>
      </c>
      <c r="D12" s="53" t="s">
        <v>161</v>
      </c>
      <c r="E12" s="53" t="s">
        <v>163</v>
      </c>
      <c r="F12" s="53" t="s">
        <v>162</v>
      </c>
      <c r="G12" s="14" t="s">
        <v>32</v>
      </c>
      <c r="H12" s="14" t="s">
        <v>33</v>
      </c>
      <c r="I12" s="28" t="s">
        <v>127</v>
      </c>
      <c r="J12" s="14" t="s">
        <v>40</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2" t="s">
        <v>1</v>
      </c>
      <c r="B14" s="249" t="s">
        <v>836</v>
      </c>
      <c r="C14" s="250"/>
      <c r="D14" s="250"/>
      <c r="E14" s="250"/>
      <c r="F14" s="250"/>
      <c r="G14" s="250"/>
      <c r="H14" s="250"/>
      <c r="I14" s="250"/>
      <c r="J14" s="258"/>
    </row>
    <row r="15" spans="1:12" ht="12.75" customHeight="1" x14ac:dyDescent="0.25">
      <c r="A15" s="262"/>
      <c r="B15" s="252"/>
      <c r="C15" s="253"/>
      <c r="D15" s="253"/>
      <c r="E15" s="253"/>
      <c r="F15" s="253"/>
      <c r="G15" s="253"/>
      <c r="H15" s="253"/>
      <c r="I15" s="253"/>
      <c r="J15" s="259"/>
    </row>
    <row r="16" spans="1:12" ht="12.75" customHeight="1" x14ac:dyDescent="0.25">
      <c r="A16" s="262"/>
      <c r="B16" s="252"/>
      <c r="C16" s="253"/>
      <c r="D16" s="253"/>
      <c r="E16" s="253"/>
      <c r="F16" s="253"/>
      <c r="G16" s="253"/>
      <c r="H16" s="253"/>
      <c r="I16" s="253"/>
      <c r="J16" s="259"/>
    </row>
    <row r="17" spans="1:10" ht="12.75" customHeight="1" x14ac:dyDescent="0.25">
      <c r="A17" s="263"/>
      <c r="B17" s="252"/>
      <c r="C17" s="253"/>
      <c r="D17" s="253"/>
      <c r="E17" s="253"/>
      <c r="F17" s="253"/>
      <c r="G17" s="253"/>
      <c r="H17" s="253"/>
      <c r="I17" s="253"/>
      <c r="J17" s="259"/>
    </row>
    <row r="18" spans="1:10" ht="12.75" customHeight="1" x14ac:dyDescent="0.25">
      <c r="A18" s="263"/>
      <c r="B18" s="252"/>
      <c r="C18" s="253"/>
      <c r="D18" s="253"/>
      <c r="E18" s="253"/>
      <c r="F18" s="253"/>
      <c r="G18" s="253"/>
      <c r="H18" s="253"/>
      <c r="I18" s="253"/>
      <c r="J18" s="259"/>
    </row>
    <row r="19" spans="1:10" ht="12.75" customHeight="1" x14ac:dyDescent="0.25">
      <c r="A19" s="263"/>
      <c r="B19" s="252"/>
      <c r="C19" s="253"/>
      <c r="D19" s="253"/>
      <c r="E19" s="253"/>
      <c r="F19" s="253"/>
      <c r="G19" s="253"/>
      <c r="H19" s="253"/>
      <c r="I19" s="253"/>
      <c r="J19" s="259"/>
    </row>
    <row r="20" spans="1:10" ht="12.75" customHeight="1" x14ac:dyDescent="0.25">
      <c r="A20" s="263"/>
      <c r="B20" s="252"/>
      <c r="C20" s="253"/>
      <c r="D20" s="253"/>
      <c r="E20" s="253"/>
      <c r="F20" s="253"/>
      <c r="G20" s="253"/>
      <c r="H20" s="253"/>
      <c r="I20" s="253"/>
      <c r="J20" s="259"/>
    </row>
    <row r="21" spans="1:10" ht="12.75" customHeight="1" x14ac:dyDescent="0.25">
      <c r="A21" s="263"/>
      <c r="B21" s="255"/>
      <c r="C21" s="256"/>
      <c r="D21" s="256"/>
      <c r="E21" s="256"/>
      <c r="F21" s="256"/>
      <c r="G21" s="256"/>
      <c r="H21" s="256"/>
      <c r="I21" s="256"/>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F145" zoomScaleNormal="100" zoomScaleSheetLayoutView="40" workbookViewId="0">
      <selection activeCell="E14" activeCellId="1" sqref="D15:J203 E14:J14"/>
    </sheetView>
  </sheetViews>
  <sheetFormatPr defaultColWidth="9.109375" defaultRowHeight="27.75" customHeight="1" x14ac:dyDescent="0.25"/>
  <cols>
    <col min="1" max="1" width="58" style="2" bestFit="1" customWidth="1"/>
    <col min="2" max="2" width="17.5546875" style="3" customWidth="1"/>
    <col min="3" max="4" width="17.5546875" style="2" customWidth="1"/>
    <col min="5" max="7" width="17.5546875" style="3" customWidth="1"/>
    <col min="8" max="9" width="17.5546875" style="7" customWidth="1"/>
    <col min="10" max="10" width="17.5546875" style="4" customWidth="1"/>
    <col min="11" max="11" width="15.5546875" style="4" customWidth="1"/>
    <col min="12" max="17" width="15.5546875" style="2" customWidth="1"/>
    <col min="18" max="16384" width="9.109375" style="2"/>
  </cols>
  <sheetData>
    <row r="1" spans="1:13" ht="27.75" customHeight="1" x14ac:dyDescent="0.25">
      <c r="A1" s="13" t="s">
        <v>27</v>
      </c>
      <c r="B1" s="264" t="s">
        <v>123</v>
      </c>
      <c r="C1" s="265"/>
      <c r="D1" s="265"/>
      <c r="F1" s="266" t="s">
        <v>126</v>
      </c>
      <c r="G1" s="267"/>
      <c r="H1" s="268"/>
      <c r="I1" s="4"/>
      <c r="J1" s="2"/>
      <c r="K1" s="2"/>
    </row>
    <row r="2" spans="1:13" ht="31.5" customHeight="1" x14ac:dyDescent="0.25">
      <c r="A2" s="269" t="str">
        <f>Overview!B4&amp; " - Effective from "&amp;Overview!D4&amp;" - "&amp;Overview!E4&amp;" LDNO tariffs"</f>
        <v>Eclipse Power Distribution Limited - GSP B - Effective from 1 April 2027 - Submitted LDNO tariffs</v>
      </c>
      <c r="B2" s="269"/>
      <c r="C2" s="269"/>
      <c r="D2" s="269"/>
      <c r="E2" s="269"/>
      <c r="F2" s="269"/>
      <c r="G2" s="269"/>
      <c r="H2" s="269"/>
      <c r="I2" s="269"/>
      <c r="J2" s="269"/>
    </row>
    <row r="3" spans="1:13" ht="8.25" customHeight="1" x14ac:dyDescent="0.25">
      <c r="A3" s="80"/>
      <c r="B3" s="80"/>
      <c r="C3" s="80"/>
      <c r="D3" s="80"/>
      <c r="E3" s="80"/>
      <c r="F3" s="80"/>
      <c r="G3" s="80"/>
      <c r="H3" s="80"/>
      <c r="I3" s="80"/>
      <c r="J3" s="80"/>
    </row>
    <row r="4" spans="1:13" ht="27" customHeight="1" x14ac:dyDescent="0.25">
      <c r="A4" s="226" t="s">
        <v>158</v>
      </c>
      <c r="B4" s="226"/>
      <c r="C4" s="226"/>
      <c r="D4" s="226"/>
      <c r="E4" s="82"/>
      <c r="F4" s="226" t="s">
        <v>159</v>
      </c>
      <c r="G4" s="226"/>
      <c r="H4" s="226"/>
      <c r="I4" s="226"/>
      <c r="J4" s="226"/>
      <c r="L4" s="4"/>
    </row>
    <row r="5" spans="1:13" ht="32.25" customHeight="1" x14ac:dyDescent="0.25">
      <c r="A5" s="70" t="s">
        <v>16</v>
      </c>
      <c r="B5" s="75" t="s">
        <v>54</v>
      </c>
      <c r="C5" s="87" t="s">
        <v>55</v>
      </c>
      <c r="D5" s="72" t="s">
        <v>56</v>
      </c>
      <c r="E5" s="78"/>
      <c r="F5" s="230"/>
      <c r="G5" s="231"/>
      <c r="H5" s="76" t="s">
        <v>60</v>
      </c>
      <c r="I5" s="77" t="s">
        <v>61</v>
      </c>
      <c r="J5" s="72" t="s">
        <v>56</v>
      </c>
      <c r="K5" s="78"/>
      <c r="L5" s="4"/>
      <c r="M5" s="4"/>
    </row>
    <row r="6" spans="1:13" ht="56.25" customHeight="1" x14ac:dyDescent="0.25">
      <c r="A6" s="73" t="s">
        <v>57</v>
      </c>
      <c r="B6" s="182" t="s">
        <v>697</v>
      </c>
      <c r="C6" s="183" t="s">
        <v>694</v>
      </c>
      <c r="D6" s="184" t="s">
        <v>695</v>
      </c>
      <c r="E6" s="78"/>
      <c r="F6" s="275" t="s">
        <v>699</v>
      </c>
      <c r="G6" s="275"/>
      <c r="H6" s="182" t="s">
        <v>697</v>
      </c>
      <c r="I6" s="182" t="s">
        <v>694</v>
      </c>
      <c r="J6" s="182" t="s">
        <v>695</v>
      </c>
      <c r="K6" s="78"/>
      <c r="L6" s="4"/>
      <c r="M6" s="4"/>
    </row>
    <row r="7" spans="1:13" ht="56.25" customHeight="1" x14ac:dyDescent="0.25">
      <c r="A7" s="73" t="s">
        <v>23</v>
      </c>
      <c r="B7" s="185" t="s">
        <v>716</v>
      </c>
      <c r="C7" s="186" t="s">
        <v>716</v>
      </c>
      <c r="D7" s="184" t="s">
        <v>696</v>
      </c>
      <c r="E7" s="78"/>
      <c r="F7" s="275" t="s">
        <v>700</v>
      </c>
      <c r="G7" s="275"/>
      <c r="H7" s="185" t="s">
        <v>716</v>
      </c>
      <c r="I7" s="182" t="s">
        <v>698</v>
      </c>
      <c r="J7" s="182" t="s">
        <v>695</v>
      </c>
      <c r="K7" s="78"/>
      <c r="L7" s="4"/>
      <c r="M7" s="4"/>
    </row>
    <row r="8" spans="1:13" ht="55.5" customHeight="1" x14ac:dyDescent="0.25">
      <c r="A8" s="74" t="s">
        <v>21</v>
      </c>
      <c r="B8" s="270" t="s">
        <v>22</v>
      </c>
      <c r="C8" s="271"/>
      <c r="D8" s="272"/>
      <c r="E8" s="78"/>
      <c r="F8" s="275" t="s">
        <v>23</v>
      </c>
      <c r="G8" s="275"/>
      <c r="H8" s="185" t="s">
        <v>716</v>
      </c>
      <c r="I8" s="185" t="s">
        <v>716</v>
      </c>
      <c r="J8" s="182" t="s">
        <v>696</v>
      </c>
      <c r="K8" s="78"/>
      <c r="L8" s="4"/>
      <c r="M8" s="4"/>
    </row>
    <row r="9" spans="1:13" s="71" customFormat="1" ht="55.5" customHeight="1" x14ac:dyDescent="0.25">
      <c r="E9" s="81"/>
      <c r="F9" s="273" t="s">
        <v>21</v>
      </c>
      <c r="G9" s="274"/>
      <c r="H9" s="270" t="s">
        <v>22</v>
      </c>
      <c r="I9" s="271"/>
      <c r="J9" s="272"/>
      <c r="K9" s="78"/>
      <c r="L9" s="48"/>
      <c r="M9" s="48"/>
    </row>
    <row r="13" spans="1:13" ht="39.6" x14ac:dyDescent="0.25">
      <c r="A13" s="28" t="s">
        <v>125</v>
      </c>
      <c r="B13" s="28" t="s">
        <v>468</v>
      </c>
      <c r="C13" s="14" t="s">
        <v>31</v>
      </c>
      <c r="D13" s="53" t="s">
        <v>161</v>
      </c>
      <c r="E13" s="53" t="s">
        <v>163</v>
      </c>
      <c r="F13" s="53" t="s">
        <v>162</v>
      </c>
      <c r="G13" s="14" t="s">
        <v>32</v>
      </c>
      <c r="H13" s="14" t="s">
        <v>33</v>
      </c>
      <c r="I13" s="14" t="s">
        <v>127</v>
      </c>
      <c r="J13" s="14" t="s">
        <v>40</v>
      </c>
    </row>
    <row r="14" spans="1:13" ht="27.75" customHeight="1" x14ac:dyDescent="0.25">
      <c r="A14" s="158" t="s">
        <v>611</v>
      </c>
      <c r="B14" s="43" t="s">
        <v>774</v>
      </c>
      <c r="C14" s="159" t="s">
        <v>592</v>
      </c>
      <c r="D14" s="130">
        <v>8.3919999999999995</v>
      </c>
      <c r="E14" s="131">
        <v>1.0009999999999999</v>
      </c>
      <c r="F14" s="132">
        <v>8.2000000000000003E-2</v>
      </c>
      <c r="G14" s="160">
        <v>8.08</v>
      </c>
      <c r="H14" s="192">
        <v>0</v>
      </c>
      <c r="I14" s="192">
        <v>0</v>
      </c>
      <c r="J14" s="192">
        <v>0</v>
      </c>
    </row>
    <row r="15" spans="1:13" ht="27.75" customHeight="1" x14ac:dyDescent="0.25">
      <c r="A15" s="158" t="s">
        <v>653</v>
      </c>
      <c r="B15" s="43" t="s">
        <v>775</v>
      </c>
      <c r="C15" s="159" t="s">
        <v>418</v>
      </c>
      <c r="D15" s="130">
        <v>8.3919999999999995</v>
      </c>
      <c r="E15" s="131">
        <v>1.0009999999999999</v>
      </c>
      <c r="F15" s="132">
        <v>8.2000000000000003E-2</v>
      </c>
      <c r="G15" s="192">
        <v>0</v>
      </c>
      <c r="H15" s="192">
        <v>0</v>
      </c>
      <c r="I15" s="192">
        <v>0</v>
      </c>
      <c r="J15" s="192">
        <v>0</v>
      </c>
    </row>
    <row r="16" spans="1:13" ht="27.75" customHeight="1" x14ac:dyDescent="0.25">
      <c r="A16" s="158" t="s">
        <v>612</v>
      </c>
      <c r="B16" s="43" t="s">
        <v>776</v>
      </c>
      <c r="C16" s="159" t="s">
        <v>591</v>
      </c>
      <c r="D16" s="130">
        <v>8.125</v>
      </c>
      <c r="E16" s="131">
        <v>0.96899999999999997</v>
      </c>
      <c r="F16" s="132">
        <v>0.08</v>
      </c>
      <c r="G16" s="160">
        <v>7.98</v>
      </c>
      <c r="H16" s="192">
        <v>0</v>
      </c>
      <c r="I16" s="192">
        <v>0</v>
      </c>
      <c r="J16" s="192">
        <v>0</v>
      </c>
    </row>
    <row r="17" spans="1:10" ht="27.75" customHeight="1" x14ac:dyDescent="0.25">
      <c r="A17" s="158" t="s">
        <v>613</v>
      </c>
      <c r="B17" s="43" t="s">
        <v>777</v>
      </c>
      <c r="C17" s="159" t="s">
        <v>591</v>
      </c>
      <c r="D17" s="130">
        <v>8.125</v>
      </c>
      <c r="E17" s="131">
        <v>0.96899999999999997</v>
      </c>
      <c r="F17" s="132">
        <v>0.08</v>
      </c>
      <c r="G17" s="160">
        <v>10.14</v>
      </c>
      <c r="H17" s="192">
        <v>0</v>
      </c>
      <c r="I17" s="192">
        <v>0</v>
      </c>
      <c r="J17" s="192">
        <v>0</v>
      </c>
    </row>
    <row r="18" spans="1:10" ht="27.75" customHeight="1" x14ac:dyDescent="0.25">
      <c r="A18" s="158" t="s">
        <v>614</v>
      </c>
      <c r="B18" s="43" t="s">
        <v>778</v>
      </c>
      <c r="C18" s="159" t="s">
        <v>591</v>
      </c>
      <c r="D18" s="130">
        <v>8.125</v>
      </c>
      <c r="E18" s="131">
        <v>0.96899999999999997</v>
      </c>
      <c r="F18" s="132">
        <v>0.08</v>
      </c>
      <c r="G18" s="160">
        <v>16.14</v>
      </c>
      <c r="H18" s="192">
        <v>0</v>
      </c>
      <c r="I18" s="192">
        <v>0</v>
      </c>
      <c r="J18" s="192">
        <v>0</v>
      </c>
    </row>
    <row r="19" spans="1:10" ht="27.75" customHeight="1" x14ac:dyDescent="0.25">
      <c r="A19" s="158" t="s">
        <v>615</v>
      </c>
      <c r="B19" s="43" t="s">
        <v>779</v>
      </c>
      <c r="C19" s="159" t="s">
        <v>591</v>
      </c>
      <c r="D19" s="130">
        <v>8.125</v>
      </c>
      <c r="E19" s="131">
        <v>0.96899999999999997</v>
      </c>
      <c r="F19" s="132">
        <v>0.08</v>
      </c>
      <c r="G19" s="160">
        <v>25.88</v>
      </c>
      <c r="H19" s="192">
        <v>0</v>
      </c>
      <c r="I19" s="192">
        <v>0</v>
      </c>
      <c r="J19" s="192">
        <v>0</v>
      </c>
    </row>
    <row r="20" spans="1:10" ht="27.75" customHeight="1" x14ac:dyDescent="0.25">
      <c r="A20" s="158" t="s">
        <v>616</v>
      </c>
      <c r="B20" s="43" t="s">
        <v>780</v>
      </c>
      <c r="C20" s="159" t="s">
        <v>591</v>
      </c>
      <c r="D20" s="130">
        <v>8.125</v>
      </c>
      <c r="E20" s="131">
        <v>0.96899999999999997</v>
      </c>
      <c r="F20" s="132">
        <v>0.08</v>
      </c>
      <c r="G20" s="160">
        <v>54.99</v>
      </c>
      <c r="H20" s="192">
        <v>0</v>
      </c>
      <c r="I20" s="192">
        <v>0</v>
      </c>
      <c r="J20" s="192">
        <v>0</v>
      </c>
    </row>
    <row r="21" spans="1:10" ht="27.75" customHeight="1" x14ac:dyDescent="0.25">
      <c r="A21" s="158" t="s">
        <v>422</v>
      </c>
      <c r="B21" s="43" t="s">
        <v>781</v>
      </c>
      <c r="C21" s="159" t="s">
        <v>419</v>
      </c>
      <c r="D21" s="130">
        <v>8.125</v>
      </c>
      <c r="E21" s="131">
        <v>0.96899999999999997</v>
      </c>
      <c r="F21" s="132">
        <v>0.08</v>
      </c>
      <c r="G21" s="192">
        <v>0</v>
      </c>
      <c r="H21" s="192">
        <v>0</v>
      </c>
      <c r="I21" s="192">
        <v>0</v>
      </c>
      <c r="J21" s="192">
        <v>0</v>
      </c>
    </row>
    <row r="22" spans="1:10" ht="27.75" customHeight="1" x14ac:dyDescent="0.25">
      <c r="A22" s="158" t="s">
        <v>489</v>
      </c>
      <c r="B22" s="43" t="s">
        <v>782</v>
      </c>
      <c r="C22" s="159">
        <v>0</v>
      </c>
      <c r="D22" s="130">
        <v>5.5049999999999999</v>
      </c>
      <c r="E22" s="131">
        <v>0.61499999999999999</v>
      </c>
      <c r="F22" s="132">
        <v>4.7E-2</v>
      </c>
      <c r="G22" s="160">
        <v>9.39</v>
      </c>
      <c r="H22" s="160">
        <v>5.18</v>
      </c>
      <c r="I22" s="162">
        <v>5.18</v>
      </c>
      <c r="J22" s="42">
        <v>0.16300000000000001</v>
      </c>
    </row>
    <row r="23" spans="1:10" ht="27.75" customHeight="1" x14ac:dyDescent="0.25">
      <c r="A23" s="158" t="s">
        <v>490</v>
      </c>
      <c r="B23" s="43" t="s">
        <v>783</v>
      </c>
      <c r="C23" s="159">
        <v>0</v>
      </c>
      <c r="D23" s="130">
        <v>5.5049999999999999</v>
      </c>
      <c r="E23" s="131">
        <v>0.61499999999999999</v>
      </c>
      <c r="F23" s="132">
        <v>4.7E-2</v>
      </c>
      <c r="G23" s="160">
        <v>91.88</v>
      </c>
      <c r="H23" s="160">
        <v>5.18</v>
      </c>
      <c r="I23" s="162">
        <v>5.18</v>
      </c>
      <c r="J23" s="42">
        <v>0.16300000000000001</v>
      </c>
    </row>
    <row r="24" spans="1:10" ht="27.75" customHeight="1" x14ac:dyDescent="0.25">
      <c r="A24" s="158" t="s">
        <v>491</v>
      </c>
      <c r="B24" s="43" t="s">
        <v>784</v>
      </c>
      <c r="C24" s="159">
        <v>0</v>
      </c>
      <c r="D24" s="130">
        <v>5.5049999999999999</v>
      </c>
      <c r="E24" s="131">
        <v>0.61499999999999999</v>
      </c>
      <c r="F24" s="132">
        <v>4.7E-2</v>
      </c>
      <c r="G24" s="160">
        <v>149.15</v>
      </c>
      <c r="H24" s="160">
        <v>5.18</v>
      </c>
      <c r="I24" s="162">
        <v>5.18</v>
      </c>
      <c r="J24" s="42">
        <v>0.16300000000000001</v>
      </c>
    </row>
    <row r="25" spans="1:10" ht="27.75" customHeight="1" x14ac:dyDescent="0.25">
      <c r="A25" s="158" t="s">
        <v>492</v>
      </c>
      <c r="B25" s="43" t="s">
        <v>785</v>
      </c>
      <c r="C25" s="159">
        <v>0</v>
      </c>
      <c r="D25" s="130">
        <v>5.5049999999999999</v>
      </c>
      <c r="E25" s="131">
        <v>0.61499999999999999</v>
      </c>
      <c r="F25" s="132">
        <v>4.7E-2</v>
      </c>
      <c r="G25" s="160">
        <v>234.3</v>
      </c>
      <c r="H25" s="160">
        <v>5.18</v>
      </c>
      <c r="I25" s="162">
        <v>5.18</v>
      </c>
      <c r="J25" s="42">
        <v>0.16300000000000001</v>
      </c>
    </row>
    <row r="26" spans="1:10" ht="27.75" customHeight="1" x14ac:dyDescent="0.25">
      <c r="A26" s="158" t="s">
        <v>493</v>
      </c>
      <c r="B26" s="43" t="s">
        <v>786</v>
      </c>
      <c r="C26" s="159">
        <v>0</v>
      </c>
      <c r="D26" s="130">
        <v>5.5049999999999999</v>
      </c>
      <c r="E26" s="131">
        <v>0.61499999999999999</v>
      </c>
      <c r="F26" s="132">
        <v>4.7E-2</v>
      </c>
      <c r="G26" s="160">
        <v>461.44</v>
      </c>
      <c r="H26" s="160">
        <v>5.18</v>
      </c>
      <c r="I26" s="162">
        <v>5.18</v>
      </c>
      <c r="J26" s="42">
        <v>0.16300000000000001</v>
      </c>
    </row>
    <row r="27" spans="1:10" ht="27.75" customHeight="1" x14ac:dyDescent="0.25">
      <c r="A27" s="158" t="s">
        <v>423</v>
      </c>
      <c r="B27" s="43" t="s">
        <v>787</v>
      </c>
      <c r="C27" s="163" t="s">
        <v>420</v>
      </c>
      <c r="D27" s="133">
        <v>26.076000000000001</v>
      </c>
      <c r="E27" s="134">
        <v>1.9470000000000001</v>
      </c>
      <c r="F27" s="132">
        <v>1.0900000000000001</v>
      </c>
      <c r="G27" s="192">
        <v>0</v>
      </c>
      <c r="H27" s="192">
        <v>0</v>
      </c>
      <c r="I27" s="192">
        <v>0</v>
      </c>
      <c r="J27" s="192">
        <v>0</v>
      </c>
    </row>
    <row r="28" spans="1:10" ht="27.75" customHeight="1" x14ac:dyDescent="0.25">
      <c r="A28" s="158" t="s">
        <v>424</v>
      </c>
      <c r="B28" s="43" t="s">
        <v>788</v>
      </c>
      <c r="C28" s="163">
        <v>0</v>
      </c>
      <c r="D28" s="130">
        <v>-8.0399999999999991</v>
      </c>
      <c r="E28" s="131">
        <v>-0.95899999999999996</v>
      </c>
      <c r="F28" s="132">
        <v>-7.9000000000000001E-2</v>
      </c>
      <c r="G28" s="160">
        <v>0</v>
      </c>
      <c r="H28" s="192">
        <v>0</v>
      </c>
      <c r="I28" s="192">
        <v>0</v>
      </c>
      <c r="J28" s="192">
        <v>0</v>
      </c>
    </row>
    <row r="29" spans="1:10" ht="27.75" customHeight="1" x14ac:dyDescent="0.25">
      <c r="A29" s="158" t="s">
        <v>425</v>
      </c>
      <c r="B29" s="43" t="s">
        <v>789</v>
      </c>
      <c r="C29" s="163">
        <v>0</v>
      </c>
      <c r="D29" s="130">
        <v>-8.0399999999999991</v>
      </c>
      <c r="E29" s="131">
        <v>-0.95899999999999996</v>
      </c>
      <c r="F29" s="132">
        <v>-7.9000000000000001E-2</v>
      </c>
      <c r="G29" s="160">
        <v>0</v>
      </c>
      <c r="H29" s="192">
        <v>0</v>
      </c>
      <c r="I29" s="192">
        <v>0</v>
      </c>
      <c r="J29" s="42">
        <v>0.28000000000000003</v>
      </c>
    </row>
    <row r="30" spans="1:10" ht="27.75" customHeight="1" x14ac:dyDescent="0.25">
      <c r="A30" s="161" t="s">
        <v>617</v>
      </c>
      <c r="B30" s="43" t="s">
        <v>790</v>
      </c>
      <c r="C30" s="163" t="s">
        <v>592</v>
      </c>
      <c r="D30" s="130">
        <v>6.6379999999999999</v>
      </c>
      <c r="E30" s="131">
        <v>0.79200000000000004</v>
      </c>
      <c r="F30" s="132">
        <v>6.5000000000000002E-2</v>
      </c>
      <c r="G30" s="160">
        <v>6.39</v>
      </c>
      <c r="H30" s="192">
        <v>0</v>
      </c>
      <c r="I30" s="192">
        <v>0</v>
      </c>
      <c r="J30" s="192">
        <v>0</v>
      </c>
    </row>
    <row r="31" spans="1:10" ht="27.75" customHeight="1" x14ac:dyDescent="0.25">
      <c r="A31" s="161" t="s">
        <v>494</v>
      </c>
      <c r="B31" s="43" t="s">
        <v>791</v>
      </c>
      <c r="C31" s="163" t="s">
        <v>418</v>
      </c>
      <c r="D31" s="130">
        <v>6.6379999999999999</v>
      </c>
      <c r="E31" s="131">
        <v>0.79200000000000004</v>
      </c>
      <c r="F31" s="132">
        <v>6.5000000000000002E-2</v>
      </c>
      <c r="G31" s="192">
        <v>0</v>
      </c>
      <c r="H31" s="192">
        <v>0</v>
      </c>
      <c r="I31" s="192">
        <v>0</v>
      </c>
      <c r="J31" s="192">
        <v>0</v>
      </c>
    </row>
    <row r="32" spans="1:10" ht="27.75" customHeight="1" x14ac:dyDescent="0.25">
      <c r="A32" s="161" t="s">
        <v>618</v>
      </c>
      <c r="B32" s="43" t="s">
        <v>792</v>
      </c>
      <c r="C32" s="163" t="s">
        <v>591</v>
      </c>
      <c r="D32" s="130">
        <v>6.4260000000000002</v>
      </c>
      <c r="E32" s="131">
        <v>0.76600000000000001</v>
      </c>
      <c r="F32" s="132">
        <v>6.3E-2</v>
      </c>
      <c r="G32" s="160">
        <v>6.31</v>
      </c>
      <c r="H32" s="192">
        <v>0</v>
      </c>
      <c r="I32" s="192">
        <v>0</v>
      </c>
      <c r="J32" s="192">
        <v>0</v>
      </c>
    </row>
    <row r="33" spans="1:10" ht="27.75" customHeight="1" x14ac:dyDescent="0.25">
      <c r="A33" s="161" t="s">
        <v>619</v>
      </c>
      <c r="B33" s="43" t="s">
        <v>793</v>
      </c>
      <c r="C33" s="163" t="s">
        <v>591</v>
      </c>
      <c r="D33" s="130">
        <v>6.4260000000000002</v>
      </c>
      <c r="E33" s="131">
        <v>0.76600000000000001</v>
      </c>
      <c r="F33" s="132">
        <v>6.3E-2</v>
      </c>
      <c r="G33" s="160">
        <v>8.02</v>
      </c>
      <c r="H33" s="192">
        <v>0</v>
      </c>
      <c r="I33" s="192">
        <v>0</v>
      </c>
      <c r="J33" s="192">
        <v>0</v>
      </c>
    </row>
    <row r="34" spans="1:10" ht="27.75" customHeight="1" x14ac:dyDescent="0.25">
      <c r="A34" s="161" t="s">
        <v>620</v>
      </c>
      <c r="B34" s="43" t="s">
        <v>794</v>
      </c>
      <c r="C34" s="163" t="s">
        <v>591</v>
      </c>
      <c r="D34" s="130">
        <v>6.4260000000000002</v>
      </c>
      <c r="E34" s="131">
        <v>0.76600000000000001</v>
      </c>
      <c r="F34" s="132">
        <v>6.3E-2</v>
      </c>
      <c r="G34" s="160">
        <v>12.76</v>
      </c>
      <c r="H34" s="192">
        <v>0</v>
      </c>
      <c r="I34" s="192">
        <v>0</v>
      </c>
      <c r="J34" s="192">
        <v>0</v>
      </c>
    </row>
    <row r="35" spans="1:10" ht="27.75" customHeight="1" x14ac:dyDescent="0.25">
      <c r="A35" s="161" t="s">
        <v>621</v>
      </c>
      <c r="B35" s="43" t="s">
        <v>795</v>
      </c>
      <c r="C35" s="163" t="s">
        <v>591</v>
      </c>
      <c r="D35" s="130">
        <v>6.4260000000000002</v>
      </c>
      <c r="E35" s="131">
        <v>0.76600000000000001</v>
      </c>
      <c r="F35" s="132">
        <v>6.3E-2</v>
      </c>
      <c r="G35" s="160">
        <v>20.47</v>
      </c>
      <c r="H35" s="192">
        <v>0</v>
      </c>
      <c r="I35" s="192">
        <v>0</v>
      </c>
      <c r="J35" s="192">
        <v>0</v>
      </c>
    </row>
    <row r="36" spans="1:10" ht="27.75" customHeight="1" x14ac:dyDescent="0.25">
      <c r="A36" s="161" t="s">
        <v>622</v>
      </c>
      <c r="B36" s="43" t="s">
        <v>796</v>
      </c>
      <c r="C36" s="163" t="s">
        <v>591</v>
      </c>
      <c r="D36" s="130">
        <v>6.4260000000000002</v>
      </c>
      <c r="E36" s="131">
        <v>0.76600000000000001</v>
      </c>
      <c r="F36" s="132">
        <v>6.3E-2</v>
      </c>
      <c r="G36" s="160">
        <v>43.49</v>
      </c>
      <c r="H36" s="192">
        <v>0</v>
      </c>
      <c r="I36" s="192">
        <v>0</v>
      </c>
      <c r="J36" s="192">
        <v>0</v>
      </c>
    </row>
    <row r="37" spans="1:10" ht="27.75" customHeight="1" x14ac:dyDescent="0.25">
      <c r="A37" s="161" t="s">
        <v>426</v>
      </c>
      <c r="B37" s="43" t="s">
        <v>797</v>
      </c>
      <c r="C37" s="163" t="s">
        <v>419</v>
      </c>
      <c r="D37" s="130">
        <v>6.4260000000000002</v>
      </c>
      <c r="E37" s="131">
        <v>0.76600000000000001</v>
      </c>
      <c r="F37" s="132">
        <v>6.3E-2</v>
      </c>
      <c r="G37" s="192">
        <v>0</v>
      </c>
      <c r="H37" s="192">
        <v>0</v>
      </c>
      <c r="I37" s="192">
        <v>0</v>
      </c>
      <c r="J37" s="192">
        <v>0</v>
      </c>
    </row>
    <row r="38" spans="1:10" ht="27.75" customHeight="1" x14ac:dyDescent="0.25">
      <c r="A38" s="161" t="s">
        <v>495</v>
      </c>
      <c r="B38" s="43" t="s">
        <v>798</v>
      </c>
      <c r="C38" s="163">
        <v>0</v>
      </c>
      <c r="D38" s="130">
        <v>4.3540000000000001</v>
      </c>
      <c r="E38" s="131">
        <v>0.48699999999999999</v>
      </c>
      <c r="F38" s="132">
        <v>3.7999999999999999E-2</v>
      </c>
      <c r="G38" s="160">
        <v>7.43</v>
      </c>
      <c r="H38" s="160">
        <v>4.0999999999999996</v>
      </c>
      <c r="I38" s="162">
        <v>4.0999999999999996</v>
      </c>
      <c r="J38" s="42">
        <v>0.129</v>
      </c>
    </row>
    <row r="39" spans="1:10" ht="27.75" customHeight="1" x14ac:dyDescent="0.25">
      <c r="A39" s="161" t="s">
        <v>496</v>
      </c>
      <c r="B39" s="43" t="s">
        <v>799</v>
      </c>
      <c r="C39" s="163">
        <v>0</v>
      </c>
      <c r="D39" s="130">
        <v>4.3540000000000001</v>
      </c>
      <c r="E39" s="131">
        <v>0.48699999999999999</v>
      </c>
      <c r="F39" s="132">
        <v>3.7999999999999999E-2</v>
      </c>
      <c r="G39" s="160">
        <v>72.67</v>
      </c>
      <c r="H39" s="160">
        <v>4.0999999999999996</v>
      </c>
      <c r="I39" s="162">
        <v>4.0999999999999996</v>
      </c>
      <c r="J39" s="42">
        <v>0.129</v>
      </c>
    </row>
    <row r="40" spans="1:10" ht="27.75" customHeight="1" x14ac:dyDescent="0.25">
      <c r="A40" s="161" t="s">
        <v>497</v>
      </c>
      <c r="B40" s="43" t="s">
        <v>800</v>
      </c>
      <c r="C40" s="163">
        <v>0</v>
      </c>
      <c r="D40" s="130">
        <v>4.3540000000000001</v>
      </c>
      <c r="E40" s="131">
        <v>0.48699999999999999</v>
      </c>
      <c r="F40" s="132">
        <v>3.7999999999999999E-2</v>
      </c>
      <c r="G40" s="160">
        <v>117.96</v>
      </c>
      <c r="H40" s="160">
        <v>4.0999999999999996</v>
      </c>
      <c r="I40" s="162">
        <v>4.0999999999999996</v>
      </c>
      <c r="J40" s="42">
        <v>0.129</v>
      </c>
    </row>
    <row r="41" spans="1:10" ht="27.75" customHeight="1" x14ac:dyDescent="0.25">
      <c r="A41" s="161" t="s">
        <v>498</v>
      </c>
      <c r="B41" s="43" t="s">
        <v>801</v>
      </c>
      <c r="C41" s="163">
        <v>0</v>
      </c>
      <c r="D41" s="130">
        <v>4.3540000000000001</v>
      </c>
      <c r="E41" s="131">
        <v>0.48699999999999999</v>
      </c>
      <c r="F41" s="132">
        <v>3.7999999999999999E-2</v>
      </c>
      <c r="G41" s="160">
        <v>185.31</v>
      </c>
      <c r="H41" s="160">
        <v>4.0999999999999996</v>
      </c>
      <c r="I41" s="162">
        <v>4.0999999999999996</v>
      </c>
      <c r="J41" s="42">
        <v>0.129</v>
      </c>
    </row>
    <row r="42" spans="1:10" ht="27.75" customHeight="1" x14ac:dyDescent="0.25">
      <c r="A42" s="161" t="s">
        <v>499</v>
      </c>
      <c r="B42" s="43" t="s">
        <v>802</v>
      </c>
      <c r="C42" s="163">
        <v>0</v>
      </c>
      <c r="D42" s="130">
        <v>4.3540000000000001</v>
      </c>
      <c r="E42" s="131">
        <v>0.48699999999999999</v>
      </c>
      <c r="F42" s="132">
        <v>3.7999999999999999E-2</v>
      </c>
      <c r="G42" s="160">
        <v>364.96</v>
      </c>
      <c r="H42" s="160">
        <v>4.0999999999999996</v>
      </c>
      <c r="I42" s="162">
        <v>4.0999999999999996</v>
      </c>
      <c r="J42" s="42">
        <v>0.129</v>
      </c>
    </row>
    <row r="43" spans="1:10" ht="27.75" customHeight="1" x14ac:dyDescent="0.25">
      <c r="A43" s="161" t="s">
        <v>500</v>
      </c>
      <c r="B43" s="43" t="s">
        <v>803</v>
      </c>
      <c r="C43" s="163">
        <v>0</v>
      </c>
      <c r="D43" s="130">
        <v>4.4409999999999998</v>
      </c>
      <c r="E43" s="131">
        <v>0.42199999999999999</v>
      </c>
      <c r="F43" s="132">
        <v>2.5999999999999999E-2</v>
      </c>
      <c r="G43" s="160">
        <v>8.98</v>
      </c>
      <c r="H43" s="160">
        <v>6.15</v>
      </c>
      <c r="I43" s="162">
        <v>6.15</v>
      </c>
      <c r="J43" s="42">
        <v>0.125</v>
      </c>
    </row>
    <row r="44" spans="1:10" ht="27.75" customHeight="1" x14ac:dyDescent="0.25">
      <c r="A44" s="161" t="s">
        <v>501</v>
      </c>
      <c r="B44" s="43" t="s">
        <v>804</v>
      </c>
      <c r="C44" s="163">
        <v>0</v>
      </c>
      <c r="D44" s="130">
        <v>4.4409999999999998</v>
      </c>
      <c r="E44" s="131">
        <v>0.42199999999999999</v>
      </c>
      <c r="F44" s="132">
        <v>2.5999999999999999E-2</v>
      </c>
      <c r="G44" s="160">
        <v>110.09</v>
      </c>
      <c r="H44" s="160">
        <v>6.15</v>
      </c>
      <c r="I44" s="162">
        <v>6.15</v>
      </c>
      <c r="J44" s="42">
        <v>0.125</v>
      </c>
    </row>
    <row r="45" spans="1:10" ht="27.75" customHeight="1" x14ac:dyDescent="0.25">
      <c r="A45" s="161" t="s">
        <v>502</v>
      </c>
      <c r="B45" s="43" t="s">
        <v>805</v>
      </c>
      <c r="C45" s="163">
        <v>0</v>
      </c>
      <c r="D45" s="130">
        <v>4.4409999999999998</v>
      </c>
      <c r="E45" s="131">
        <v>0.42199999999999999</v>
      </c>
      <c r="F45" s="132">
        <v>2.5999999999999999E-2</v>
      </c>
      <c r="G45" s="160">
        <v>180.28</v>
      </c>
      <c r="H45" s="160">
        <v>6.15</v>
      </c>
      <c r="I45" s="162">
        <v>6.15</v>
      </c>
      <c r="J45" s="42">
        <v>0.125</v>
      </c>
    </row>
    <row r="46" spans="1:10" ht="27.75" customHeight="1" x14ac:dyDescent="0.25">
      <c r="A46" s="161" t="s">
        <v>503</v>
      </c>
      <c r="B46" s="43" t="s">
        <v>806</v>
      </c>
      <c r="C46" s="163">
        <v>0</v>
      </c>
      <c r="D46" s="130">
        <v>4.4409999999999998</v>
      </c>
      <c r="E46" s="131">
        <v>0.42199999999999999</v>
      </c>
      <c r="F46" s="132">
        <v>2.5999999999999999E-2</v>
      </c>
      <c r="G46" s="160">
        <v>284.64</v>
      </c>
      <c r="H46" s="160">
        <v>6.15</v>
      </c>
      <c r="I46" s="162">
        <v>6.15</v>
      </c>
      <c r="J46" s="42">
        <v>0.125</v>
      </c>
    </row>
    <row r="47" spans="1:10" ht="27.75" customHeight="1" x14ac:dyDescent="0.25">
      <c r="A47" s="161" t="s">
        <v>504</v>
      </c>
      <c r="B47" s="43" t="s">
        <v>807</v>
      </c>
      <c r="C47" s="163">
        <v>0</v>
      </c>
      <c r="D47" s="130">
        <v>4.4409999999999998</v>
      </c>
      <c r="E47" s="131">
        <v>0.42199999999999999</v>
      </c>
      <c r="F47" s="132">
        <v>2.5999999999999999E-2</v>
      </c>
      <c r="G47" s="160">
        <v>563.04</v>
      </c>
      <c r="H47" s="160">
        <v>6.15</v>
      </c>
      <c r="I47" s="162">
        <v>6.15</v>
      </c>
      <c r="J47" s="42">
        <v>0.125</v>
      </c>
    </row>
    <row r="48" spans="1:10" ht="27.75" customHeight="1" x14ac:dyDescent="0.25">
      <c r="A48" s="161" t="s">
        <v>505</v>
      </c>
      <c r="B48" s="43" t="s">
        <v>808</v>
      </c>
      <c r="C48" s="163">
        <v>0</v>
      </c>
      <c r="D48" s="130">
        <v>2.8650000000000002</v>
      </c>
      <c r="E48" s="131">
        <v>0.214</v>
      </c>
      <c r="F48" s="132">
        <v>8.0000000000000002E-3</v>
      </c>
      <c r="G48" s="160">
        <v>94.32</v>
      </c>
      <c r="H48" s="160">
        <v>8.09</v>
      </c>
      <c r="I48" s="162">
        <v>8.09</v>
      </c>
      <c r="J48" s="42">
        <v>7.0999999999999994E-2</v>
      </c>
    </row>
    <row r="49" spans="1:10" ht="27.75" customHeight="1" x14ac:dyDescent="0.25">
      <c r="A49" s="161" t="s">
        <v>506</v>
      </c>
      <c r="B49" s="43" t="s">
        <v>809</v>
      </c>
      <c r="C49" s="163">
        <v>0</v>
      </c>
      <c r="D49" s="130">
        <v>2.8650000000000002</v>
      </c>
      <c r="E49" s="131">
        <v>0.214</v>
      </c>
      <c r="F49" s="132">
        <v>8.0000000000000002E-3</v>
      </c>
      <c r="G49" s="160">
        <v>873.34</v>
      </c>
      <c r="H49" s="160">
        <v>8.09</v>
      </c>
      <c r="I49" s="162">
        <v>8.09</v>
      </c>
      <c r="J49" s="42">
        <v>7.0999999999999994E-2</v>
      </c>
    </row>
    <row r="50" spans="1:10" ht="27.75" customHeight="1" x14ac:dyDescent="0.25">
      <c r="A50" s="161" t="s">
        <v>507</v>
      </c>
      <c r="B50" s="43" t="s">
        <v>810</v>
      </c>
      <c r="C50" s="163">
        <v>0</v>
      </c>
      <c r="D50" s="130">
        <v>2.8650000000000002</v>
      </c>
      <c r="E50" s="131">
        <v>0.214</v>
      </c>
      <c r="F50" s="132">
        <v>8.0000000000000002E-3</v>
      </c>
      <c r="G50" s="160">
        <v>2370.4499999999998</v>
      </c>
      <c r="H50" s="160">
        <v>8.09</v>
      </c>
      <c r="I50" s="162">
        <v>8.09</v>
      </c>
      <c r="J50" s="42">
        <v>7.0999999999999994E-2</v>
      </c>
    </row>
    <row r="51" spans="1:10" ht="27.75" customHeight="1" x14ac:dyDescent="0.25">
      <c r="A51" s="161" t="s">
        <v>508</v>
      </c>
      <c r="B51" s="43" t="s">
        <v>811</v>
      </c>
      <c r="C51" s="163">
        <v>0</v>
      </c>
      <c r="D51" s="130">
        <v>2.8650000000000002</v>
      </c>
      <c r="E51" s="131">
        <v>0.214</v>
      </c>
      <c r="F51" s="132">
        <v>8.0000000000000002E-3</v>
      </c>
      <c r="G51" s="160">
        <v>4309.7700000000004</v>
      </c>
      <c r="H51" s="160">
        <v>8.09</v>
      </c>
      <c r="I51" s="162">
        <v>8.09</v>
      </c>
      <c r="J51" s="42">
        <v>7.0999999999999994E-2</v>
      </c>
    </row>
    <row r="52" spans="1:10" ht="27.75" customHeight="1" x14ac:dyDescent="0.25">
      <c r="A52" s="161" t="s">
        <v>509</v>
      </c>
      <c r="B52" s="43" t="s">
        <v>812</v>
      </c>
      <c r="C52" s="163">
        <v>0</v>
      </c>
      <c r="D52" s="130">
        <v>2.8650000000000002</v>
      </c>
      <c r="E52" s="131">
        <v>0.214</v>
      </c>
      <c r="F52" s="132">
        <v>8.0000000000000002E-3</v>
      </c>
      <c r="G52" s="160">
        <v>10806.97</v>
      </c>
      <c r="H52" s="160">
        <v>8.09</v>
      </c>
      <c r="I52" s="162">
        <v>8.09</v>
      </c>
      <c r="J52" s="42">
        <v>7.0999999999999994E-2</v>
      </c>
    </row>
    <row r="53" spans="1:10" ht="27.75" customHeight="1" x14ac:dyDescent="0.25">
      <c r="A53" s="161" t="s">
        <v>427</v>
      </c>
      <c r="B53" s="43" t="s">
        <v>813</v>
      </c>
      <c r="C53" s="163" t="s">
        <v>420</v>
      </c>
      <c r="D53" s="133">
        <v>20.623999999999999</v>
      </c>
      <c r="E53" s="134">
        <v>1.54</v>
      </c>
      <c r="F53" s="132">
        <v>0.86199999999999999</v>
      </c>
      <c r="G53" s="192">
        <v>0</v>
      </c>
      <c r="H53" s="192">
        <v>0</v>
      </c>
      <c r="I53" s="192">
        <v>0</v>
      </c>
      <c r="J53" s="192">
        <v>0</v>
      </c>
    </row>
    <row r="54" spans="1:10" ht="27.75" customHeight="1" x14ac:dyDescent="0.25">
      <c r="A54" s="161" t="s">
        <v>428</v>
      </c>
      <c r="B54" s="43" t="s">
        <v>814</v>
      </c>
      <c r="C54" s="163">
        <v>0</v>
      </c>
      <c r="D54" s="130">
        <v>-8.0399999999999991</v>
      </c>
      <c r="E54" s="131">
        <v>-0.95899999999999996</v>
      </c>
      <c r="F54" s="132">
        <v>-7.9000000000000001E-2</v>
      </c>
      <c r="G54" s="160">
        <v>0</v>
      </c>
      <c r="H54" s="192">
        <v>0</v>
      </c>
      <c r="I54" s="192">
        <v>0</v>
      </c>
      <c r="J54" s="192">
        <v>0</v>
      </c>
    </row>
    <row r="55" spans="1:10" ht="27.75" customHeight="1" x14ac:dyDescent="0.25">
      <c r="A55" s="161" t="s">
        <v>429</v>
      </c>
      <c r="B55" s="43"/>
      <c r="C55" s="163">
        <v>0</v>
      </c>
      <c r="D55" s="130">
        <v>-6.7160000000000002</v>
      </c>
      <c r="E55" s="131">
        <v>-0.76900000000000002</v>
      </c>
      <c r="F55" s="132">
        <v>-6.0999999999999999E-2</v>
      </c>
      <c r="G55" s="160">
        <v>0</v>
      </c>
      <c r="H55" s="192">
        <v>0</v>
      </c>
      <c r="I55" s="192">
        <v>0</v>
      </c>
      <c r="J55" s="192">
        <v>0</v>
      </c>
    </row>
    <row r="56" spans="1:10" ht="27.75" customHeight="1" x14ac:dyDescent="0.25">
      <c r="A56" s="161" t="s">
        <v>430</v>
      </c>
      <c r="B56" s="43" t="s">
        <v>815</v>
      </c>
      <c r="C56" s="163">
        <v>0</v>
      </c>
      <c r="D56" s="130">
        <v>-8.0399999999999991</v>
      </c>
      <c r="E56" s="131">
        <v>-0.95899999999999996</v>
      </c>
      <c r="F56" s="132">
        <v>-7.9000000000000001E-2</v>
      </c>
      <c r="G56" s="160">
        <v>0</v>
      </c>
      <c r="H56" s="192">
        <v>0</v>
      </c>
      <c r="I56" s="192">
        <v>0</v>
      </c>
      <c r="J56" s="42">
        <v>0.28000000000000003</v>
      </c>
    </row>
    <row r="57" spans="1:10" ht="27.75" customHeight="1" x14ac:dyDescent="0.25">
      <c r="A57" s="161" t="s">
        <v>431</v>
      </c>
      <c r="B57" s="43" t="s">
        <v>816</v>
      </c>
      <c r="C57" s="163">
        <v>0</v>
      </c>
      <c r="D57" s="130">
        <v>-6.7160000000000002</v>
      </c>
      <c r="E57" s="131">
        <v>-0.76900000000000002</v>
      </c>
      <c r="F57" s="132">
        <v>-6.0999999999999999E-2</v>
      </c>
      <c r="G57" s="160">
        <v>0</v>
      </c>
      <c r="H57" s="192">
        <v>0</v>
      </c>
      <c r="I57" s="192">
        <v>0</v>
      </c>
      <c r="J57" s="42">
        <v>0.20899999999999999</v>
      </c>
    </row>
    <row r="58" spans="1:10" ht="27.75" customHeight="1" x14ac:dyDescent="0.25">
      <c r="A58" s="161" t="s">
        <v>432</v>
      </c>
      <c r="B58" s="43" t="s">
        <v>817</v>
      </c>
      <c r="C58" s="163">
        <v>0</v>
      </c>
      <c r="D58" s="130">
        <v>-4.1890000000000001</v>
      </c>
      <c r="E58" s="131">
        <v>-0.39800000000000002</v>
      </c>
      <c r="F58" s="132">
        <v>-2.5000000000000001E-2</v>
      </c>
      <c r="G58" s="160">
        <v>0</v>
      </c>
      <c r="H58" s="192">
        <v>0</v>
      </c>
      <c r="I58" s="192">
        <v>0</v>
      </c>
      <c r="J58" s="42">
        <v>0.17299999999999999</v>
      </c>
    </row>
    <row r="59" spans="1:10" ht="27.75" customHeight="1" x14ac:dyDescent="0.25">
      <c r="A59" s="158" t="s">
        <v>623</v>
      </c>
      <c r="B59" s="43"/>
      <c r="C59" s="163" t="s">
        <v>592</v>
      </c>
      <c r="D59" s="130">
        <v>5.23</v>
      </c>
      <c r="E59" s="131">
        <v>0.624</v>
      </c>
      <c r="F59" s="132">
        <v>5.0999999999999997E-2</v>
      </c>
      <c r="G59" s="160">
        <v>5.03</v>
      </c>
      <c r="H59" s="192">
        <v>0</v>
      </c>
      <c r="I59" s="192">
        <v>0</v>
      </c>
      <c r="J59" s="192">
        <v>0</v>
      </c>
    </row>
    <row r="60" spans="1:10" ht="27.75" customHeight="1" x14ac:dyDescent="0.25">
      <c r="A60" s="158" t="s">
        <v>654</v>
      </c>
      <c r="B60" s="43"/>
      <c r="C60" s="163" t="s">
        <v>418</v>
      </c>
      <c r="D60" s="130">
        <v>5.23</v>
      </c>
      <c r="E60" s="131">
        <v>0.624</v>
      </c>
      <c r="F60" s="132">
        <v>5.0999999999999997E-2</v>
      </c>
      <c r="G60" s="192">
        <v>0</v>
      </c>
      <c r="H60" s="192">
        <v>0</v>
      </c>
      <c r="I60" s="192">
        <v>0</v>
      </c>
      <c r="J60" s="192">
        <v>0</v>
      </c>
    </row>
    <row r="61" spans="1:10" ht="27.75" customHeight="1" x14ac:dyDescent="0.25">
      <c r="A61" s="158" t="s">
        <v>624</v>
      </c>
      <c r="B61" s="43"/>
      <c r="C61" s="163" t="s">
        <v>591</v>
      </c>
      <c r="D61" s="130">
        <v>5.0640000000000001</v>
      </c>
      <c r="E61" s="131">
        <v>0.60399999999999998</v>
      </c>
      <c r="F61" s="132">
        <v>0.05</v>
      </c>
      <c r="G61" s="160">
        <v>4.97</v>
      </c>
      <c r="H61" s="192">
        <v>0</v>
      </c>
      <c r="I61" s="192">
        <v>0</v>
      </c>
      <c r="J61" s="192">
        <v>0</v>
      </c>
    </row>
    <row r="62" spans="1:10" ht="27.75" customHeight="1" x14ac:dyDescent="0.25">
      <c r="A62" s="158" t="s">
        <v>625</v>
      </c>
      <c r="B62" s="43"/>
      <c r="C62" s="163" t="s">
        <v>591</v>
      </c>
      <c r="D62" s="130">
        <v>5.0640000000000001</v>
      </c>
      <c r="E62" s="131">
        <v>0.60399999999999998</v>
      </c>
      <c r="F62" s="132">
        <v>0.05</v>
      </c>
      <c r="G62" s="160">
        <v>6.32</v>
      </c>
      <c r="H62" s="192">
        <v>0</v>
      </c>
      <c r="I62" s="192">
        <v>0</v>
      </c>
      <c r="J62" s="192">
        <v>0</v>
      </c>
    </row>
    <row r="63" spans="1:10" ht="27.75" customHeight="1" x14ac:dyDescent="0.25">
      <c r="A63" s="158" t="s">
        <v>626</v>
      </c>
      <c r="B63" s="43"/>
      <c r="C63" s="163" t="s">
        <v>591</v>
      </c>
      <c r="D63" s="130">
        <v>5.0640000000000001</v>
      </c>
      <c r="E63" s="131">
        <v>0.60399999999999998</v>
      </c>
      <c r="F63" s="132">
        <v>0.05</v>
      </c>
      <c r="G63" s="160">
        <v>10.06</v>
      </c>
      <c r="H63" s="192">
        <v>0</v>
      </c>
      <c r="I63" s="192">
        <v>0</v>
      </c>
      <c r="J63" s="192">
        <v>0</v>
      </c>
    </row>
    <row r="64" spans="1:10" ht="27.75" customHeight="1" x14ac:dyDescent="0.25">
      <c r="A64" s="158" t="s">
        <v>627</v>
      </c>
      <c r="B64" s="43"/>
      <c r="C64" s="163" t="s">
        <v>591</v>
      </c>
      <c r="D64" s="130">
        <v>5.0640000000000001</v>
      </c>
      <c r="E64" s="131">
        <v>0.60399999999999998</v>
      </c>
      <c r="F64" s="132">
        <v>0.05</v>
      </c>
      <c r="G64" s="160">
        <v>16.13</v>
      </c>
      <c r="H64" s="192">
        <v>0</v>
      </c>
      <c r="I64" s="192">
        <v>0</v>
      </c>
      <c r="J64" s="192">
        <v>0</v>
      </c>
    </row>
    <row r="65" spans="1:10" ht="27.75" customHeight="1" x14ac:dyDescent="0.25">
      <c r="A65" s="158" t="s">
        <v>628</v>
      </c>
      <c r="B65" s="43"/>
      <c r="C65" s="163" t="s">
        <v>591</v>
      </c>
      <c r="D65" s="130">
        <v>5.0640000000000001</v>
      </c>
      <c r="E65" s="131">
        <v>0.60399999999999998</v>
      </c>
      <c r="F65" s="132">
        <v>0.05</v>
      </c>
      <c r="G65" s="160">
        <v>34.270000000000003</v>
      </c>
      <c r="H65" s="192">
        <v>0</v>
      </c>
      <c r="I65" s="192">
        <v>0</v>
      </c>
      <c r="J65" s="192">
        <v>0</v>
      </c>
    </row>
    <row r="66" spans="1:10" ht="27.75" customHeight="1" x14ac:dyDescent="0.25">
      <c r="A66" s="158" t="s">
        <v>433</v>
      </c>
      <c r="B66" s="43"/>
      <c r="C66" s="163" t="s">
        <v>419</v>
      </c>
      <c r="D66" s="130">
        <v>5.0640000000000001</v>
      </c>
      <c r="E66" s="131">
        <v>0.60399999999999998</v>
      </c>
      <c r="F66" s="132">
        <v>0.05</v>
      </c>
      <c r="G66" s="192">
        <v>0</v>
      </c>
      <c r="H66" s="192">
        <v>0</v>
      </c>
      <c r="I66" s="192">
        <v>0</v>
      </c>
      <c r="J66" s="192">
        <v>0</v>
      </c>
    </row>
    <row r="67" spans="1:10" ht="27.75" customHeight="1" x14ac:dyDescent="0.25">
      <c r="A67" s="158" t="s">
        <v>570</v>
      </c>
      <c r="B67" s="43"/>
      <c r="C67" s="163">
        <v>0</v>
      </c>
      <c r="D67" s="130">
        <v>3.431</v>
      </c>
      <c r="E67" s="131">
        <v>0.38400000000000001</v>
      </c>
      <c r="F67" s="132">
        <v>0.03</v>
      </c>
      <c r="G67" s="160">
        <v>5.85</v>
      </c>
      <c r="H67" s="160">
        <v>3.23</v>
      </c>
      <c r="I67" s="162">
        <v>3.23</v>
      </c>
      <c r="J67" s="42">
        <v>0.10100000000000001</v>
      </c>
    </row>
    <row r="68" spans="1:10" ht="27.75" customHeight="1" x14ac:dyDescent="0.25">
      <c r="A68" s="158" t="s">
        <v>571</v>
      </c>
      <c r="B68" s="43"/>
      <c r="C68" s="163">
        <v>0</v>
      </c>
      <c r="D68" s="130">
        <v>3.431</v>
      </c>
      <c r="E68" s="131">
        <v>0.38400000000000001</v>
      </c>
      <c r="F68" s="132">
        <v>0.03</v>
      </c>
      <c r="G68" s="160">
        <v>57.26</v>
      </c>
      <c r="H68" s="160">
        <v>3.23</v>
      </c>
      <c r="I68" s="162">
        <v>3.23</v>
      </c>
      <c r="J68" s="42">
        <v>0.10100000000000001</v>
      </c>
    </row>
    <row r="69" spans="1:10" ht="27.75" customHeight="1" x14ac:dyDescent="0.25">
      <c r="A69" s="158" t="s">
        <v>572</v>
      </c>
      <c r="B69" s="43"/>
      <c r="C69" s="163">
        <v>0</v>
      </c>
      <c r="D69" s="130">
        <v>3.431</v>
      </c>
      <c r="E69" s="131">
        <v>0.38400000000000001</v>
      </c>
      <c r="F69" s="132">
        <v>0.03</v>
      </c>
      <c r="G69" s="160">
        <v>92.96</v>
      </c>
      <c r="H69" s="160">
        <v>3.23</v>
      </c>
      <c r="I69" s="162">
        <v>3.23</v>
      </c>
      <c r="J69" s="42">
        <v>0.10100000000000001</v>
      </c>
    </row>
    <row r="70" spans="1:10" ht="27.75" customHeight="1" x14ac:dyDescent="0.25">
      <c r="A70" s="158" t="s">
        <v>573</v>
      </c>
      <c r="B70" s="43"/>
      <c r="C70" s="163">
        <v>0</v>
      </c>
      <c r="D70" s="130">
        <v>3.431</v>
      </c>
      <c r="E70" s="131">
        <v>0.38400000000000001</v>
      </c>
      <c r="F70" s="132">
        <v>0.03</v>
      </c>
      <c r="G70" s="160">
        <v>146.02000000000001</v>
      </c>
      <c r="H70" s="160">
        <v>3.23</v>
      </c>
      <c r="I70" s="162">
        <v>3.23</v>
      </c>
      <c r="J70" s="42">
        <v>0.10100000000000001</v>
      </c>
    </row>
    <row r="71" spans="1:10" ht="27.75" customHeight="1" x14ac:dyDescent="0.25">
      <c r="A71" s="158" t="s">
        <v>574</v>
      </c>
      <c r="B71" s="43"/>
      <c r="C71" s="163">
        <v>0</v>
      </c>
      <c r="D71" s="130">
        <v>3.431</v>
      </c>
      <c r="E71" s="131">
        <v>0.38400000000000001</v>
      </c>
      <c r="F71" s="132">
        <v>0.03</v>
      </c>
      <c r="G71" s="160">
        <v>287.58999999999997</v>
      </c>
      <c r="H71" s="160">
        <v>3.23</v>
      </c>
      <c r="I71" s="162">
        <v>3.23</v>
      </c>
      <c r="J71" s="42">
        <v>0.10100000000000001</v>
      </c>
    </row>
    <row r="72" spans="1:10" ht="27.75" customHeight="1" x14ac:dyDescent="0.25">
      <c r="A72" s="158" t="s">
        <v>575</v>
      </c>
      <c r="B72" s="43"/>
      <c r="C72" s="163">
        <v>0</v>
      </c>
      <c r="D72" s="130">
        <v>3.4060000000000001</v>
      </c>
      <c r="E72" s="131">
        <v>0.32400000000000001</v>
      </c>
      <c r="F72" s="132">
        <v>0.02</v>
      </c>
      <c r="G72" s="160">
        <v>6.89</v>
      </c>
      <c r="H72" s="160">
        <v>4.71</v>
      </c>
      <c r="I72" s="162">
        <v>4.71</v>
      </c>
      <c r="J72" s="42">
        <v>9.6000000000000002E-2</v>
      </c>
    </row>
    <row r="73" spans="1:10" ht="27.75" customHeight="1" x14ac:dyDescent="0.25">
      <c r="A73" s="158" t="s">
        <v>576</v>
      </c>
      <c r="B73" s="43"/>
      <c r="C73" s="163">
        <v>0</v>
      </c>
      <c r="D73" s="130">
        <v>3.4060000000000001</v>
      </c>
      <c r="E73" s="131">
        <v>0.32400000000000001</v>
      </c>
      <c r="F73" s="132">
        <v>0.02</v>
      </c>
      <c r="G73" s="160">
        <v>84.43</v>
      </c>
      <c r="H73" s="160">
        <v>4.71</v>
      </c>
      <c r="I73" s="162">
        <v>4.71</v>
      </c>
      <c r="J73" s="42">
        <v>9.6000000000000002E-2</v>
      </c>
    </row>
    <row r="74" spans="1:10" ht="27.75" customHeight="1" x14ac:dyDescent="0.25">
      <c r="A74" s="158" t="s">
        <v>577</v>
      </c>
      <c r="B74" s="43"/>
      <c r="C74" s="163">
        <v>0</v>
      </c>
      <c r="D74" s="130">
        <v>3.4060000000000001</v>
      </c>
      <c r="E74" s="131">
        <v>0.32400000000000001</v>
      </c>
      <c r="F74" s="132">
        <v>0.02</v>
      </c>
      <c r="G74" s="160">
        <v>138.26</v>
      </c>
      <c r="H74" s="160">
        <v>4.71</v>
      </c>
      <c r="I74" s="162">
        <v>4.71</v>
      </c>
      <c r="J74" s="42">
        <v>9.6000000000000002E-2</v>
      </c>
    </row>
    <row r="75" spans="1:10" ht="27.75" customHeight="1" x14ac:dyDescent="0.25">
      <c r="A75" s="158" t="s">
        <v>578</v>
      </c>
      <c r="B75" s="43"/>
      <c r="C75" s="163">
        <v>0</v>
      </c>
      <c r="D75" s="130">
        <v>3.4060000000000001</v>
      </c>
      <c r="E75" s="131">
        <v>0.32400000000000001</v>
      </c>
      <c r="F75" s="132">
        <v>0.02</v>
      </c>
      <c r="G75" s="160">
        <v>218.3</v>
      </c>
      <c r="H75" s="160">
        <v>4.71</v>
      </c>
      <c r="I75" s="162">
        <v>4.71</v>
      </c>
      <c r="J75" s="42">
        <v>9.6000000000000002E-2</v>
      </c>
    </row>
    <row r="76" spans="1:10" ht="27.75" customHeight="1" x14ac:dyDescent="0.25">
      <c r="A76" s="158" t="s">
        <v>579</v>
      </c>
      <c r="B76" s="43"/>
      <c r="C76" s="163">
        <v>0</v>
      </c>
      <c r="D76" s="130">
        <v>3.4060000000000001</v>
      </c>
      <c r="E76" s="131">
        <v>0.32400000000000001</v>
      </c>
      <c r="F76" s="132">
        <v>0.02</v>
      </c>
      <c r="G76" s="160">
        <v>431.81</v>
      </c>
      <c r="H76" s="160">
        <v>4.71</v>
      </c>
      <c r="I76" s="162">
        <v>4.71</v>
      </c>
      <c r="J76" s="42">
        <v>9.6000000000000002E-2</v>
      </c>
    </row>
    <row r="77" spans="1:10" ht="27.75" customHeight="1" x14ac:dyDescent="0.25">
      <c r="A77" s="158" t="s">
        <v>580</v>
      </c>
      <c r="B77" s="43"/>
      <c r="C77" s="163">
        <v>0</v>
      </c>
      <c r="D77" s="130">
        <v>2.1669999999999998</v>
      </c>
      <c r="E77" s="131">
        <v>0.16200000000000001</v>
      </c>
      <c r="F77" s="132">
        <v>6.0000000000000001E-3</v>
      </c>
      <c r="G77" s="160">
        <v>71.34</v>
      </c>
      <c r="H77" s="160">
        <v>6.12</v>
      </c>
      <c r="I77" s="162">
        <v>6.12</v>
      </c>
      <c r="J77" s="42">
        <v>5.3999999999999999E-2</v>
      </c>
    </row>
    <row r="78" spans="1:10" ht="27.75" customHeight="1" x14ac:dyDescent="0.25">
      <c r="A78" s="158" t="s">
        <v>581</v>
      </c>
      <c r="B78" s="43"/>
      <c r="C78" s="163">
        <v>0</v>
      </c>
      <c r="D78" s="130">
        <v>2.1669999999999998</v>
      </c>
      <c r="E78" s="131">
        <v>0.16200000000000001</v>
      </c>
      <c r="F78" s="132">
        <v>6.0000000000000001E-3</v>
      </c>
      <c r="G78" s="160">
        <v>660.56</v>
      </c>
      <c r="H78" s="160">
        <v>6.12</v>
      </c>
      <c r="I78" s="162">
        <v>6.12</v>
      </c>
      <c r="J78" s="42">
        <v>5.3999999999999999E-2</v>
      </c>
    </row>
    <row r="79" spans="1:10" ht="27.75" customHeight="1" x14ac:dyDescent="0.25">
      <c r="A79" s="158" t="s">
        <v>582</v>
      </c>
      <c r="B79" s="43"/>
      <c r="C79" s="163">
        <v>0</v>
      </c>
      <c r="D79" s="130">
        <v>2.1669999999999998</v>
      </c>
      <c r="E79" s="131">
        <v>0.16200000000000001</v>
      </c>
      <c r="F79" s="132">
        <v>6.0000000000000001E-3</v>
      </c>
      <c r="G79" s="160">
        <v>1792.92</v>
      </c>
      <c r="H79" s="160">
        <v>6.12</v>
      </c>
      <c r="I79" s="162">
        <v>6.12</v>
      </c>
      <c r="J79" s="42">
        <v>5.3999999999999999E-2</v>
      </c>
    </row>
    <row r="80" spans="1:10" ht="27.75" customHeight="1" x14ac:dyDescent="0.25">
      <c r="A80" s="158" t="s">
        <v>583</v>
      </c>
      <c r="B80" s="43"/>
      <c r="C80" s="163">
        <v>0</v>
      </c>
      <c r="D80" s="130">
        <v>2.1669999999999998</v>
      </c>
      <c r="E80" s="131">
        <v>0.16200000000000001</v>
      </c>
      <c r="F80" s="132">
        <v>6.0000000000000001E-3</v>
      </c>
      <c r="G80" s="160">
        <v>3259.75</v>
      </c>
      <c r="H80" s="160">
        <v>6.12</v>
      </c>
      <c r="I80" s="162">
        <v>6.12</v>
      </c>
      <c r="J80" s="42">
        <v>5.3999999999999999E-2</v>
      </c>
    </row>
    <row r="81" spans="1:10" ht="27.75" customHeight="1" x14ac:dyDescent="0.25">
      <c r="A81" s="158" t="s">
        <v>584</v>
      </c>
      <c r="B81" s="43"/>
      <c r="C81" s="163">
        <v>0</v>
      </c>
      <c r="D81" s="130">
        <v>2.1669999999999998</v>
      </c>
      <c r="E81" s="131">
        <v>0.16200000000000001</v>
      </c>
      <c r="F81" s="132">
        <v>6.0000000000000001E-3</v>
      </c>
      <c r="G81" s="160">
        <v>8174</v>
      </c>
      <c r="H81" s="160">
        <v>6.12</v>
      </c>
      <c r="I81" s="162">
        <v>6.12</v>
      </c>
      <c r="J81" s="42">
        <v>5.3999999999999999E-2</v>
      </c>
    </row>
    <row r="82" spans="1:10" ht="27.75" customHeight="1" x14ac:dyDescent="0.25">
      <c r="A82" s="158" t="s">
        <v>434</v>
      </c>
      <c r="B82" s="43"/>
      <c r="C82" s="163" t="s">
        <v>420</v>
      </c>
      <c r="D82" s="133">
        <v>16.251999999999999</v>
      </c>
      <c r="E82" s="134">
        <v>1.214</v>
      </c>
      <c r="F82" s="132">
        <v>0.67900000000000005</v>
      </c>
      <c r="G82" s="192">
        <v>0</v>
      </c>
      <c r="H82" s="192">
        <v>0</v>
      </c>
      <c r="I82" s="192">
        <v>0</v>
      </c>
      <c r="J82" s="192">
        <v>0</v>
      </c>
    </row>
    <row r="83" spans="1:10" ht="27.75" customHeight="1" x14ac:dyDescent="0.25">
      <c r="A83" s="158" t="s">
        <v>435</v>
      </c>
      <c r="B83" s="43"/>
      <c r="C83" s="163">
        <v>0</v>
      </c>
      <c r="D83" s="130">
        <v>-4.9720000000000004</v>
      </c>
      <c r="E83" s="131">
        <v>-0.59299999999999997</v>
      </c>
      <c r="F83" s="132">
        <v>-4.9000000000000002E-2</v>
      </c>
      <c r="G83" s="160">
        <v>0</v>
      </c>
      <c r="H83" s="192">
        <v>0</v>
      </c>
      <c r="I83" s="192">
        <v>0</v>
      </c>
      <c r="J83" s="192">
        <v>0</v>
      </c>
    </row>
    <row r="84" spans="1:10" ht="27.75" customHeight="1" x14ac:dyDescent="0.25">
      <c r="A84" s="158" t="s">
        <v>436</v>
      </c>
      <c r="B84" s="43"/>
      <c r="C84" s="163">
        <v>0</v>
      </c>
      <c r="D84" s="130">
        <v>-4.6580000000000004</v>
      </c>
      <c r="E84" s="131">
        <v>-0.53300000000000003</v>
      </c>
      <c r="F84" s="132">
        <v>-4.2000000000000003E-2</v>
      </c>
      <c r="G84" s="160">
        <v>0</v>
      </c>
      <c r="H84" s="192">
        <v>0</v>
      </c>
      <c r="I84" s="192">
        <v>0</v>
      </c>
      <c r="J84" s="192">
        <v>0</v>
      </c>
    </row>
    <row r="85" spans="1:10" ht="27.75" customHeight="1" x14ac:dyDescent="0.25">
      <c r="A85" s="158" t="s">
        <v>437</v>
      </c>
      <c r="B85" s="43"/>
      <c r="C85" s="163">
        <v>0</v>
      </c>
      <c r="D85" s="130">
        <v>-4.9720000000000004</v>
      </c>
      <c r="E85" s="131">
        <v>-0.59299999999999997</v>
      </c>
      <c r="F85" s="132">
        <v>-4.9000000000000002E-2</v>
      </c>
      <c r="G85" s="160">
        <v>0</v>
      </c>
      <c r="H85" s="192">
        <v>0</v>
      </c>
      <c r="I85" s="192">
        <v>0</v>
      </c>
      <c r="J85" s="42">
        <v>0.17299999999999999</v>
      </c>
    </row>
    <row r="86" spans="1:10" ht="27.75" customHeight="1" x14ac:dyDescent="0.25">
      <c r="A86" s="158" t="s">
        <v>438</v>
      </c>
      <c r="B86" s="43"/>
      <c r="C86" s="163">
        <v>0</v>
      </c>
      <c r="D86" s="130">
        <v>-4.6580000000000004</v>
      </c>
      <c r="E86" s="131">
        <v>-0.53300000000000003</v>
      </c>
      <c r="F86" s="132">
        <v>-4.2000000000000003E-2</v>
      </c>
      <c r="G86" s="160">
        <v>0</v>
      </c>
      <c r="H86" s="192">
        <v>0</v>
      </c>
      <c r="I86" s="192">
        <v>0</v>
      </c>
      <c r="J86" s="42">
        <v>0.14499999999999999</v>
      </c>
    </row>
    <row r="87" spans="1:10" ht="27.75" customHeight="1" x14ac:dyDescent="0.25">
      <c r="A87" s="158" t="s">
        <v>439</v>
      </c>
      <c r="B87" s="43"/>
      <c r="C87" s="163">
        <v>0</v>
      </c>
      <c r="D87" s="130">
        <v>-4.1890000000000001</v>
      </c>
      <c r="E87" s="131">
        <v>-0.39800000000000002</v>
      </c>
      <c r="F87" s="132">
        <v>-2.5000000000000001E-2</v>
      </c>
      <c r="G87" s="160">
        <v>64.37</v>
      </c>
      <c r="H87" s="192">
        <v>0</v>
      </c>
      <c r="I87" s="192">
        <v>0</v>
      </c>
      <c r="J87" s="42">
        <v>0.17299999999999999</v>
      </c>
    </row>
    <row r="88" spans="1:10" ht="27.75" customHeight="1" x14ac:dyDescent="0.25">
      <c r="A88" s="158" t="s">
        <v>629</v>
      </c>
      <c r="B88" s="43" t="s">
        <v>818</v>
      </c>
      <c r="C88" s="163" t="s">
        <v>592</v>
      </c>
      <c r="D88" s="130">
        <v>4.5439999999999996</v>
      </c>
      <c r="E88" s="131">
        <v>0.54200000000000004</v>
      </c>
      <c r="F88" s="132">
        <v>4.4999999999999998E-2</v>
      </c>
      <c r="G88" s="160">
        <v>4.37</v>
      </c>
      <c r="H88" s="192">
        <v>0</v>
      </c>
      <c r="I88" s="192">
        <v>0</v>
      </c>
      <c r="J88" s="192">
        <v>0</v>
      </c>
    </row>
    <row r="89" spans="1:10" ht="27.75" customHeight="1" x14ac:dyDescent="0.25">
      <c r="A89" s="158" t="s">
        <v>655</v>
      </c>
      <c r="B89" s="43" t="s">
        <v>819</v>
      </c>
      <c r="C89" s="163" t="s">
        <v>418</v>
      </c>
      <c r="D89" s="130">
        <v>4.5439999999999996</v>
      </c>
      <c r="E89" s="131">
        <v>0.54200000000000004</v>
      </c>
      <c r="F89" s="132">
        <v>4.4999999999999998E-2</v>
      </c>
      <c r="G89" s="192">
        <v>0</v>
      </c>
      <c r="H89" s="192">
        <v>0</v>
      </c>
      <c r="I89" s="192">
        <v>0</v>
      </c>
      <c r="J89" s="192">
        <v>0</v>
      </c>
    </row>
    <row r="90" spans="1:10" ht="27.75" customHeight="1" x14ac:dyDescent="0.25">
      <c r="A90" s="158" t="s">
        <v>630</v>
      </c>
      <c r="B90" s="43" t="s">
        <v>820</v>
      </c>
      <c r="C90" s="163" t="s">
        <v>591</v>
      </c>
      <c r="D90" s="130">
        <v>4.399</v>
      </c>
      <c r="E90" s="131">
        <v>0.52500000000000002</v>
      </c>
      <c r="F90" s="132">
        <v>4.2999999999999997E-2</v>
      </c>
      <c r="G90" s="160">
        <v>4.32</v>
      </c>
      <c r="H90" s="192">
        <v>0</v>
      </c>
      <c r="I90" s="192">
        <v>0</v>
      </c>
      <c r="J90" s="192">
        <v>0</v>
      </c>
    </row>
    <row r="91" spans="1:10" ht="27.75" customHeight="1" x14ac:dyDescent="0.25">
      <c r="A91" s="158" t="s">
        <v>631</v>
      </c>
      <c r="B91" s="43" t="s">
        <v>821</v>
      </c>
      <c r="C91" s="163" t="s">
        <v>591</v>
      </c>
      <c r="D91" s="130">
        <v>4.399</v>
      </c>
      <c r="E91" s="131">
        <v>0.52500000000000002</v>
      </c>
      <c r="F91" s="132">
        <v>4.2999999999999997E-2</v>
      </c>
      <c r="G91" s="160">
        <v>5.49</v>
      </c>
      <c r="H91" s="192">
        <v>0</v>
      </c>
      <c r="I91" s="192">
        <v>0</v>
      </c>
      <c r="J91" s="192">
        <v>0</v>
      </c>
    </row>
    <row r="92" spans="1:10" ht="27.75" customHeight="1" x14ac:dyDescent="0.25">
      <c r="A92" s="158" t="s">
        <v>632</v>
      </c>
      <c r="B92" s="43" t="s">
        <v>822</v>
      </c>
      <c r="C92" s="163" t="s">
        <v>591</v>
      </c>
      <c r="D92" s="130">
        <v>4.399</v>
      </c>
      <c r="E92" s="131">
        <v>0.52500000000000002</v>
      </c>
      <c r="F92" s="132">
        <v>4.2999999999999997E-2</v>
      </c>
      <c r="G92" s="160">
        <v>8.74</v>
      </c>
      <c r="H92" s="192">
        <v>0</v>
      </c>
      <c r="I92" s="192">
        <v>0</v>
      </c>
      <c r="J92" s="192">
        <v>0</v>
      </c>
    </row>
    <row r="93" spans="1:10" ht="27.75" customHeight="1" x14ac:dyDescent="0.25">
      <c r="A93" s="158" t="s">
        <v>633</v>
      </c>
      <c r="B93" s="43" t="s">
        <v>823</v>
      </c>
      <c r="C93" s="163" t="s">
        <v>591</v>
      </c>
      <c r="D93" s="130">
        <v>4.399</v>
      </c>
      <c r="E93" s="131">
        <v>0.52500000000000002</v>
      </c>
      <c r="F93" s="132">
        <v>4.2999999999999997E-2</v>
      </c>
      <c r="G93" s="160">
        <v>14.01</v>
      </c>
      <c r="H93" s="192">
        <v>0</v>
      </c>
      <c r="I93" s="192">
        <v>0</v>
      </c>
      <c r="J93" s="192">
        <v>0</v>
      </c>
    </row>
    <row r="94" spans="1:10" ht="27.75" customHeight="1" x14ac:dyDescent="0.25">
      <c r="A94" s="158" t="s">
        <v>634</v>
      </c>
      <c r="B94" s="43" t="s">
        <v>824</v>
      </c>
      <c r="C94" s="163" t="s">
        <v>591</v>
      </c>
      <c r="D94" s="130">
        <v>4.399</v>
      </c>
      <c r="E94" s="131">
        <v>0.52500000000000002</v>
      </c>
      <c r="F94" s="132">
        <v>4.2999999999999997E-2</v>
      </c>
      <c r="G94" s="160">
        <v>29.77</v>
      </c>
      <c r="H94" s="192">
        <v>0</v>
      </c>
      <c r="I94" s="192">
        <v>0</v>
      </c>
      <c r="J94" s="192">
        <v>0</v>
      </c>
    </row>
    <row r="95" spans="1:10" ht="27.75" customHeight="1" x14ac:dyDescent="0.25">
      <c r="A95" s="158" t="s">
        <v>440</v>
      </c>
      <c r="B95" s="43" t="s">
        <v>825</v>
      </c>
      <c r="C95" s="163" t="s">
        <v>419</v>
      </c>
      <c r="D95" s="130">
        <v>4.399</v>
      </c>
      <c r="E95" s="131">
        <v>0.52500000000000002</v>
      </c>
      <c r="F95" s="132">
        <v>4.2999999999999997E-2</v>
      </c>
      <c r="G95" s="192">
        <v>0</v>
      </c>
      <c r="H95" s="192">
        <v>0</v>
      </c>
      <c r="I95" s="192">
        <v>0</v>
      </c>
      <c r="J95" s="192">
        <v>0</v>
      </c>
    </row>
    <row r="96" spans="1:10" ht="27.75" customHeight="1" x14ac:dyDescent="0.25">
      <c r="A96" s="158" t="s">
        <v>555</v>
      </c>
      <c r="B96" s="43" t="s">
        <v>826</v>
      </c>
      <c r="C96" s="163">
        <v>0</v>
      </c>
      <c r="D96" s="130">
        <v>2.9809999999999999</v>
      </c>
      <c r="E96" s="131">
        <v>0.33300000000000002</v>
      </c>
      <c r="F96" s="132">
        <v>2.5999999999999999E-2</v>
      </c>
      <c r="G96" s="160">
        <v>5.08</v>
      </c>
      <c r="H96" s="160">
        <v>2.81</v>
      </c>
      <c r="I96" s="162">
        <v>2.81</v>
      </c>
      <c r="J96" s="42">
        <v>8.7999999999999995E-2</v>
      </c>
    </row>
    <row r="97" spans="1:10" ht="27.75" customHeight="1" x14ac:dyDescent="0.25">
      <c r="A97" s="158" t="s">
        <v>556</v>
      </c>
      <c r="B97" s="43"/>
      <c r="C97" s="163">
        <v>0</v>
      </c>
      <c r="D97" s="130">
        <v>2.9809999999999999</v>
      </c>
      <c r="E97" s="131">
        <v>0.33300000000000002</v>
      </c>
      <c r="F97" s="132">
        <v>2.5999999999999999E-2</v>
      </c>
      <c r="G97" s="160">
        <v>49.74</v>
      </c>
      <c r="H97" s="160">
        <v>2.81</v>
      </c>
      <c r="I97" s="162">
        <v>2.81</v>
      </c>
      <c r="J97" s="42">
        <v>8.7999999999999995E-2</v>
      </c>
    </row>
    <row r="98" spans="1:10" ht="27.75" customHeight="1" x14ac:dyDescent="0.25">
      <c r="A98" s="158" t="s">
        <v>557</v>
      </c>
      <c r="B98" s="43"/>
      <c r="C98" s="163">
        <v>0</v>
      </c>
      <c r="D98" s="130">
        <v>2.9809999999999999</v>
      </c>
      <c r="E98" s="131">
        <v>0.33300000000000002</v>
      </c>
      <c r="F98" s="132">
        <v>2.5999999999999999E-2</v>
      </c>
      <c r="G98" s="160">
        <v>80.75</v>
      </c>
      <c r="H98" s="160">
        <v>2.81</v>
      </c>
      <c r="I98" s="162">
        <v>2.81</v>
      </c>
      <c r="J98" s="42">
        <v>8.7999999999999995E-2</v>
      </c>
    </row>
    <row r="99" spans="1:10" ht="27.75" customHeight="1" x14ac:dyDescent="0.25">
      <c r="A99" s="158" t="s">
        <v>558</v>
      </c>
      <c r="B99" s="43"/>
      <c r="C99" s="163">
        <v>0</v>
      </c>
      <c r="D99" s="130">
        <v>2.9809999999999999</v>
      </c>
      <c r="E99" s="131">
        <v>0.33300000000000002</v>
      </c>
      <c r="F99" s="132">
        <v>2.5999999999999999E-2</v>
      </c>
      <c r="G99" s="160">
        <v>126.85</v>
      </c>
      <c r="H99" s="160">
        <v>2.81</v>
      </c>
      <c r="I99" s="162">
        <v>2.81</v>
      </c>
      <c r="J99" s="42">
        <v>8.7999999999999995E-2</v>
      </c>
    </row>
    <row r="100" spans="1:10" ht="27.75" customHeight="1" x14ac:dyDescent="0.25">
      <c r="A100" s="158" t="s">
        <v>559</v>
      </c>
      <c r="B100" s="43"/>
      <c r="C100" s="163">
        <v>0</v>
      </c>
      <c r="D100" s="130">
        <v>2.9809999999999999</v>
      </c>
      <c r="E100" s="131">
        <v>0.33300000000000002</v>
      </c>
      <c r="F100" s="132">
        <v>2.5999999999999999E-2</v>
      </c>
      <c r="G100" s="160">
        <v>249.82</v>
      </c>
      <c r="H100" s="160">
        <v>2.81</v>
      </c>
      <c r="I100" s="162">
        <v>2.81</v>
      </c>
      <c r="J100" s="42">
        <v>8.7999999999999995E-2</v>
      </c>
    </row>
    <row r="101" spans="1:10" ht="27.75" customHeight="1" x14ac:dyDescent="0.25">
      <c r="A101" s="158" t="s">
        <v>560</v>
      </c>
      <c r="B101" s="43" t="s">
        <v>827</v>
      </c>
      <c r="C101" s="163">
        <v>0</v>
      </c>
      <c r="D101" s="130">
        <v>2.9580000000000002</v>
      </c>
      <c r="E101" s="131">
        <v>0.28100000000000003</v>
      </c>
      <c r="F101" s="132">
        <v>1.7999999999999999E-2</v>
      </c>
      <c r="G101" s="160">
        <v>5.99</v>
      </c>
      <c r="H101" s="160">
        <v>4.09</v>
      </c>
      <c r="I101" s="162">
        <v>4.09</v>
      </c>
      <c r="J101" s="42">
        <v>8.4000000000000005E-2</v>
      </c>
    </row>
    <row r="102" spans="1:10" ht="27.75" customHeight="1" x14ac:dyDescent="0.25">
      <c r="A102" s="158" t="s">
        <v>561</v>
      </c>
      <c r="B102" s="43"/>
      <c r="C102" s="163">
        <v>0</v>
      </c>
      <c r="D102" s="130">
        <v>2.9580000000000002</v>
      </c>
      <c r="E102" s="131">
        <v>0.28100000000000003</v>
      </c>
      <c r="F102" s="132">
        <v>1.7999999999999999E-2</v>
      </c>
      <c r="G102" s="160">
        <v>73.34</v>
      </c>
      <c r="H102" s="160">
        <v>4.09</v>
      </c>
      <c r="I102" s="162">
        <v>4.09</v>
      </c>
      <c r="J102" s="42">
        <v>8.4000000000000005E-2</v>
      </c>
    </row>
    <row r="103" spans="1:10" ht="27.75" customHeight="1" x14ac:dyDescent="0.25">
      <c r="A103" s="158" t="s">
        <v>562</v>
      </c>
      <c r="B103" s="43"/>
      <c r="C103" s="163">
        <v>0</v>
      </c>
      <c r="D103" s="130">
        <v>2.9580000000000002</v>
      </c>
      <c r="E103" s="131">
        <v>0.28100000000000003</v>
      </c>
      <c r="F103" s="132">
        <v>1.7999999999999999E-2</v>
      </c>
      <c r="G103" s="160">
        <v>120.11</v>
      </c>
      <c r="H103" s="160">
        <v>4.09</v>
      </c>
      <c r="I103" s="162">
        <v>4.09</v>
      </c>
      <c r="J103" s="42">
        <v>8.4000000000000005E-2</v>
      </c>
    </row>
    <row r="104" spans="1:10" ht="27.75" customHeight="1" x14ac:dyDescent="0.25">
      <c r="A104" s="158" t="s">
        <v>563</v>
      </c>
      <c r="B104" s="43"/>
      <c r="C104" s="163">
        <v>0</v>
      </c>
      <c r="D104" s="130">
        <v>2.9580000000000002</v>
      </c>
      <c r="E104" s="131">
        <v>0.28100000000000003</v>
      </c>
      <c r="F104" s="132">
        <v>1.7999999999999999E-2</v>
      </c>
      <c r="G104" s="160">
        <v>189.63</v>
      </c>
      <c r="H104" s="160">
        <v>4.09</v>
      </c>
      <c r="I104" s="162">
        <v>4.09</v>
      </c>
      <c r="J104" s="42">
        <v>8.4000000000000005E-2</v>
      </c>
    </row>
    <row r="105" spans="1:10" ht="27.75" customHeight="1" x14ac:dyDescent="0.25">
      <c r="A105" s="158" t="s">
        <v>564</v>
      </c>
      <c r="B105" s="43"/>
      <c r="C105" s="163">
        <v>0</v>
      </c>
      <c r="D105" s="130">
        <v>2.9580000000000002</v>
      </c>
      <c r="E105" s="131">
        <v>0.28100000000000003</v>
      </c>
      <c r="F105" s="132">
        <v>1.7999999999999999E-2</v>
      </c>
      <c r="G105" s="160">
        <v>375.11</v>
      </c>
      <c r="H105" s="160">
        <v>4.09</v>
      </c>
      <c r="I105" s="162">
        <v>4.09</v>
      </c>
      <c r="J105" s="42">
        <v>8.4000000000000005E-2</v>
      </c>
    </row>
    <row r="106" spans="1:10" ht="27.75" customHeight="1" x14ac:dyDescent="0.25">
      <c r="A106" s="158" t="s">
        <v>565</v>
      </c>
      <c r="B106" s="43" t="s">
        <v>828</v>
      </c>
      <c r="C106" s="163">
        <v>0</v>
      </c>
      <c r="D106" s="130">
        <v>1.883</v>
      </c>
      <c r="E106" s="131">
        <v>0.14000000000000001</v>
      </c>
      <c r="F106" s="132">
        <v>5.0000000000000001E-3</v>
      </c>
      <c r="G106" s="160">
        <v>61.97</v>
      </c>
      <c r="H106" s="160">
        <v>5.32</v>
      </c>
      <c r="I106" s="162">
        <v>5.32</v>
      </c>
      <c r="J106" s="42">
        <v>4.7E-2</v>
      </c>
    </row>
    <row r="107" spans="1:10" ht="27.75" customHeight="1" x14ac:dyDescent="0.25">
      <c r="A107" s="158" t="s">
        <v>566</v>
      </c>
      <c r="B107" s="43"/>
      <c r="C107" s="163">
        <v>0</v>
      </c>
      <c r="D107" s="130">
        <v>1.883</v>
      </c>
      <c r="E107" s="131">
        <v>0.14000000000000001</v>
      </c>
      <c r="F107" s="132">
        <v>5.0000000000000001E-3</v>
      </c>
      <c r="G107" s="160">
        <v>573.82000000000005</v>
      </c>
      <c r="H107" s="160">
        <v>5.32</v>
      </c>
      <c r="I107" s="162">
        <v>5.32</v>
      </c>
      <c r="J107" s="42">
        <v>4.7E-2</v>
      </c>
    </row>
    <row r="108" spans="1:10" ht="27.75" customHeight="1" x14ac:dyDescent="0.25">
      <c r="A108" s="158" t="s">
        <v>567</v>
      </c>
      <c r="B108" s="43"/>
      <c r="C108" s="163">
        <v>0</v>
      </c>
      <c r="D108" s="130">
        <v>1.883</v>
      </c>
      <c r="E108" s="131">
        <v>0.14000000000000001</v>
      </c>
      <c r="F108" s="132">
        <v>5.0000000000000001E-3</v>
      </c>
      <c r="G108" s="160">
        <v>1557.49</v>
      </c>
      <c r="H108" s="160">
        <v>5.32</v>
      </c>
      <c r="I108" s="162">
        <v>5.32</v>
      </c>
      <c r="J108" s="42">
        <v>4.7E-2</v>
      </c>
    </row>
    <row r="109" spans="1:10" ht="27.75" customHeight="1" x14ac:dyDescent="0.25">
      <c r="A109" s="158" t="s">
        <v>568</v>
      </c>
      <c r="B109" s="43"/>
      <c r="C109" s="163">
        <v>0</v>
      </c>
      <c r="D109" s="130">
        <v>1.883</v>
      </c>
      <c r="E109" s="131">
        <v>0.14000000000000001</v>
      </c>
      <c r="F109" s="132">
        <v>5.0000000000000001E-3</v>
      </c>
      <c r="G109" s="160">
        <v>2831.7</v>
      </c>
      <c r="H109" s="160">
        <v>5.32</v>
      </c>
      <c r="I109" s="162">
        <v>5.32</v>
      </c>
      <c r="J109" s="42">
        <v>4.7E-2</v>
      </c>
    </row>
    <row r="110" spans="1:10" ht="27.75" customHeight="1" x14ac:dyDescent="0.25">
      <c r="A110" s="158" t="s">
        <v>569</v>
      </c>
      <c r="B110" s="43"/>
      <c r="C110" s="163">
        <v>0</v>
      </c>
      <c r="D110" s="130">
        <v>1.883</v>
      </c>
      <c r="E110" s="131">
        <v>0.14000000000000001</v>
      </c>
      <c r="F110" s="132">
        <v>5.0000000000000001E-3</v>
      </c>
      <c r="G110" s="160">
        <v>7100.64</v>
      </c>
      <c r="H110" s="160">
        <v>5.32</v>
      </c>
      <c r="I110" s="162">
        <v>5.32</v>
      </c>
      <c r="J110" s="42">
        <v>4.7E-2</v>
      </c>
    </row>
    <row r="111" spans="1:10" ht="27.75" customHeight="1" x14ac:dyDescent="0.25">
      <c r="A111" s="158" t="s">
        <v>441</v>
      </c>
      <c r="B111" s="43" t="s">
        <v>829</v>
      </c>
      <c r="C111" s="163" t="s">
        <v>420</v>
      </c>
      <c r="D111" s="133">
        <v>14.118</v>
      </c>
      <c r="E111" s="134">
        <v>1.054</v>
      </c>
      <c r="F111" s="132">
        <v>0.59</v>
      </c>
      <c r="G111" s="192">
        <v>0</v>
      </c>
      <c r="H111" s="192">
        <v>0</v>
      </c>
      <c r="I111" s="192">
        <v>0</v>
      </c>
      <c r="J111" s="192">
        <v>0</v>
      </c>
    </row>
    <row r="112" spans="1:10" ht="27.75" customHeight="1" x14ac:dyDescent="0.25">
      <c r="A112" s="158" t="s">
        <v>442</v>
      </c>
      <c r="B112" s="43" t="s">
        <v>830</v>
      </c>
      <c r="C112" s="163">
        <v>0</v>
      </c>
      <c r="D112" s="130">
        <v>-4.319</v>
      </c>
      <c r="E112" s="131">
        <v>-0.51500000000000001</v>
      </c>
      <c r="F112" s="132">
        <v>-4.2000000000000003E-2</v>
      </c>
      <c r="G112" s="160">
        <v>0</v>
      </c>
      <c r="H112" s="192">
        <v>0</v>
      </c>
      <c r="I112" s="192">
        <v>0</v>
      </c>
      <c r="J112" s="192">
        <v>0</v>
      </c>
    </row>
    <row r="113" spans="1:10" ht="27.75" customHeight="1" x14ac:dyDescent="0.25">
      <c r="A113" s="158" t="s">
        <v>443</v>
      </c>
      <c r="B113" s="43"/>
      <c r="C113" s="163">
        <v>0</v>
      </c>
      <c r="D113" s="130">
        <v>-4.0460000000000003</v>
      </c>
      <c r="E113" s="131">
        <v>-0.46300000000000002</v>
      </c>
      <c r="F113" s="132">
        <v>-3.6999999999999998E-2</v>
      </c>
      <c r="G113" s="160">
        <v>0</v>
      </c>
      <c r="H113" s="192">
        <v>0</v>
      </c>
      <c r="I113" s="192">
        <v>0</v>
      </c>
      <c r="J113" s="192">
        <v>0</v>
      </c>
    </row>
    <row r="114" spans="1:10" ht="27.75" customHeight="1" x14ac:dyDescent="0.25">
      <c r="A114" s="158" t="s">
        <v>444</v>
      </c>
      <c r="B114" s="43" t="s">
        <v>831</v>
      </c>
      <c r="C114" s="163">
        <v>0</v>
      </c>
      <c r="D114" s="130">
        <v>-4.319</v>
      </c>
      <c r="E114" s="131">
        <v>-0.51500000000000001</v>
      </c>
      <c r="F114" s="132">
        <v>-4.2000000000000003E-2</v>
      </c>
      <c r="G114" s="160">
        <v>0</v>
      </c>
      <c r="H114" s="192">
        <v>0</v>
      </c>
      <c r="I114" s="192">
        <v>0</v>
      </c>
      <c r="J114" s="42">
        <v>0.151</v>
      </c>
    </row>
    <row r="115" spans="1:10" ht="27.75" customHeight="1" x14ac:dyDescent="0.25">
      <c r="A115" s="158" t="s">
        <v>445</v>
      </c>
      <c r="B115" s="43" t="s">
        <v>832</v>
      </c>
      <c r="C115" s="163">
        <v>0</v>
      </c>
      <c r="D115" s="130">
        <v>-4.0460000000000003</v>
      </c>
      <c r="E115" s="131">
        <v>-0.46300000000000002</v>
      </c>
      <c r="F115" s="132">
        <v>-3.6999999999999998E-2</v>
      </c>
      <c r="G115" s="160">
        <v>0</v>
      </c>
      <c r="H115" s="192">
        <v>0</v>
      </c>
      <c r="I115" s="192">
        <v>0</v>
      </c>
      <c r="J115" s="42">
        <v>0.126</v>
      </c>
    </row>
    <row r="116" spans="1:10" ht="27.75" customHeight="1" x14ac:dyDescent="0.25">
      <c r="A116" s="158" t="s">
        <v>446</v>
      </c>
      <c r="B116" s="43" t="s">
        <v>833</v>
      </c>
      <c r="C116" s="163">
        <v>0</v>
      </c>
      <c r="D116" s="130">
        <v>-3.6389999999999998</v>
      </c>
      <c r="E116" s="131">
        <v>-0.34599999999999997</v>
      </c>
      <c r="F116" s="132">
        <v>-2.1999999999999999E-2</v>
      </c>
      <c r="G116" s="160">
        <v>55.92</v>
      </c>
      <c r="H116" s="192">
        <v>0</v>
      </c>
      <c r="I116" s="192">
        <v>0</v>
      </c>
      <c r="J116" s="42">
        <v>0.15</v>
      </c>
    </row>
    <row r="117" spans="1:10" ht="27.75" customHeight="1" x14ac:dyDescent="0.25">
      <c r="A117" s="158" t="s">
        <v>635</v>
      </c>
      <c r="B117" s="212"/>
      <c r="C117" s="163" t="s">
        <v>592</v>
      </c>
      <c r="D117" s="130">
        <v>4.2450000000000001</v>
      </c>
      <c r="E117" s="131">
        <v>0.50600000000000001</v>
      </c>
      <c r="F117" s="132">
        <v>4.2000000000000003E-2</v>
      </c>
      <c r="G117" s="160">
        <v>4.09</v>
      </c>
      <c r="H117" s="192">
        <v>0</v>
      </c>
      <c r="I117" s="192">
        <v>0</v>
      </c>
      <c r="J117" s="192">
        <v>0</v>
      </c>
    </row>
    <row r="118" spans="1:10" ht="27.75" customHeight="1" x14ac:dyDescent="0.25">
      <c r="A118" s="158" t="s">
        <v>656</v>
      </c>
      <c r="B118" s="212"/>
      <c r="C118" s="163" t="s">
        <v>418</v>
      </c>
      <c r="D118" s="130">
        <v>4.2450000000000001</v>
      </c>
      <c r="E118" s="131">
        <v>0.50600000000000001</v>
      </c>
      <c r="F118" s="132">
        <v>4.2000000000000003E-2</v>
      </c>
      <c r="G118" s="192">
        <v>0</v>
      </c>
      <c r="H118" s="192">
        <v>0</v>
      </c>
      <c r="I118" s="192">
        <v>0</v>
      </c>
      <c r="J118" s="192">
        <v>0</v>
      </c>
    </row>
    <row r="119" spans="1:10" ht="27.75" customHeight="1" x14ac:dyDescent="0.25">
      <c r="A119" s="158" t="s">
        <v>636</v>
      </c>
      <c r="B119" s="212"/>
      <c r="C119" s="163" t="s">
        <v>591</v>
      </c>
      <c r="D119" s="130">
        <v>4.1100000000000003</v>
      </c>
      <c r="E119" s="131">
        <v>0.49</v>
      </c>
      <c r="F119" s="132">
        <v>0.04</v>
      </c>
      <c r="G119" s="160">
        <v>4.04</v>
      </c>
      <c r="H119" s="192">
        <v>0</v>
      </c>
      <c r="I119" s="192">
        <v>0</v>
      </c>
      <c r="J119" s="192">
        <v>0</v>
      </c>
    </row>
    <row r="120" spans="1:10" ht="27.75" customHeight="1" x14ac:dyDescent="0.25">
      <c r="A120" s="158" t="s">
        <v>637</v>
      </c>
      <c r="B120" s="212"/>
      <c r="C120" s="163" t="s">
        <v>591</v>
      </c>
      <c r="D120" s="130">
        <v>4.1100000000000003</v>
      </c>
      <c r="E120" s="131">
        <v>0.49</v>
      </c>
      <c r="F120" s="132">
        <v>0.04</v>
      </c>
      <c r="G120" s="160">
        <v>5.13</v>
      </c>
      <c r="H120" s="192">
        <v>0</v>
      </c>
      <c r="I120" s="192">
        <v>0</v>
      </c>
      <c r="J120" s="192">
        <v>0</v>
      </c>
    </row>
    <row r="121" spans="1:10" ht="27.75" customHeight="1" x14ac:dyDescent="0.25">
      <c r="A121" s="158" t="s">
        <v>638</v>
      </c>
      <c r="B121" s="212"/>
      <c r="C121" s="163" t="s">
        <v>591</v>
      </c>
      <c r="D121" s="130">
        <v>4.1100000000000003</v>
      </c>
      <c r="E121" s="131">
        <v>0.49</v>
      </c>
      <c r="F121" s="132">
        <v>0.04</v>
      </c>
      <c r="G121" s="160">
        <v>8.16</v>
      </c>
      <c r="H121" s="192">
        <v>0</v>
      </c>
      <c r="I121" s="192">
        <v>0</v>
      </c>
      <c r="J121" s="192">
        <v>0</v>
      </c>
    </row>
    <row r="122" spans="1:10" ht="27.75" customHeight="1" x14ac:dyDescent="0.25">
      <c r="A122" s="158" t="s">
        <v>639</v>
      </c>
      <c r="B122" s="212"/>
      <c r="C122" s="163" t="s">
        <v>591</v>
      </c>
      <c r="D122" s="130">
        <v>4.1100000000000003</v>
      </c>
      <c r="E122" s="131">
        <v>0.49</v>
      </c>
      <c r="F122" s="132">
        <v>0.04</v>
      </c>
      <c r="G122" s="160">
        <v>13.09</v>
      </c>
      <c r="H122" s="192">
        <v>0</v>
      </c>
      <c r="I122" s="192">
        <v>0</v>
      </c>
      <c r="J122" s="192">
        <v>0</v>
      </c>
    </row>
    <row r="123" spans="1:10" ht="27.75" customHeight="1" x14ac:dyDescent="0.25">
      <c r="A123" s="158" t="s">
        <v>640</v>
      </c>
      <c r="B123" s="212"/>
      <c r="C123" s="163" t="s">
        <v>591</v>
      </c>
      <c r="D123" s="130">
        <v>4.1100000000000003</v>
      </c>
      <c r="E123" s="131">
        <v>0.49</v>
      </c>
      <c r="F123" s="132">
        <v>0.04</v>
      </c>
      <c r="G123" s="160">
        <v>27.82</v>
      </c>
      <c r="H123" s="192">
        <v>0</v>
      </c>
      <c r="I123" s="192">
        <v>0</v>
      </c>
      <c r="J123" s="192">
        <v>0</v>
      </c>
    </row>
    <row r="124" spans="1:10" ht="27.75" customHeight="1" x14ac:dyDescent="0.25">
      <c r="A124" s="158" t="s">
        <v>447</v>
      </c>
      <c r="B124" s="212"/>
      <c r="C124" s="163" t="s">
        <v>419</v>
      </c>
      <c r="D124" s="130">
        <v>4.1100000000000003</v>
      </c>
      <c r="E124" s="131">
        <v>0.49</v>
      </c>
      <c r="F124" s="132">
        <v>0.04</v>
      </c>
      <c r="G124" s="192">
        <v>0</v>
      </c>
      <c r="H124" s="192">
        <v>0</v>
      </c>
      <c r="I124" s="192">
        <v>0</v>
      </c>
      <c r="J124" s="192">
        <v>0</v>
      </c>
    </row>
    <row r="125" spans="1:10" ht="27.75" customHeight="1" x14ac:dyDescent="0.25">
      <c r="A125" s="158" t="s">
        <v>540</v>
      </c>
      <c r="B125" s="212"/>
      <c r="C125" s="163">
        <v>0</v>
      </c>
      <c r="D125" s="130">
        <v>2.7850000000000001</v>
      </c>
      <c r="E125" s="131">
        <v>0.311</v>
      </c>
      <c r="F125" s="132">
        <v>2.4E-2</v>
      </c>
      <c r="G125" s="160">
        <v>4.75</v>
      </c>
      <c r="H125" s="160">
        <v>2.62</v>
      </c>
      <c r="I125" s="162">
        <v>2.62</v>
      </c>
      <c r="J125" s="42">
        <v>8.2000000000000003E-2</v>
      </c>
    </row>
    <row r="126" spans="1:10" ht="27.75" customHeight="1" x14ac:dyDescent="0.25">
      <c r="A126" s="158" t="s">
        <v>541</v>
      </c>
      <c r="B126" s="212"/>
      <c r="C126" s="163">
        <v>0</v>
      </c>
      <c r="D126" s="130">
        <v>2.7850000000000001</v>
      </c>
      <c r="E126" s="131">
        <v>0.311</v>
      </c>
      <c r="F126" s="132">
        <v>2.4E-2</v>
      </c>
      <c r="G126" s="160">
        <v>46.48</v>
      </c>
      <c r="H126" s="160">
        <v>2.62</v>
      </c>
      <c r="I126" s="162">
        <v>2.62</v>
      </c>
      <c r="J126" s="42">
        <v>8.2000000000000003E-2</v>
      </c>
    </row>
    <row r="127" spans="1:10" ht="27.75" customHeight="1" x14ac:dyDescent="0.25">
      <c r="A127" s="158" t="s">
        <v>542</v>
      </c>
      <c r="B127" s="212"/>
      <c r="C127" s="163">
        <v>0</v>
      </c>
      <c r="D127" s="130">
        <v>2.7850000000000001</v>
      </c>
      <c r="E127" s="131">
        <v>0.311</v>
      </c>
      <c r="F127" s="132">
        <v>2.4E-2</v>
      </c>
      <c r="G127" s="160">
        <v>75.45</v>
      </c>
      <c r="H127" s="160">
        <v>2.62</v>
      </c>
      <c r="I127" s="162">
        <v>2.62</v>
      </c>
      <c r="J127" s="42">
        <v>8.2000000000000003E-2</v>
      </c>
    </row>
    <row r="128" spans="1:10" ht="27.75" customHeight="1" x14ac:dyDescent="0.25">
      <c r="A128" s="158" t="s">
        <v>543</v>
      </c>
      <c r="B128" s="212"/>
      <c r="C128" s="163">
        <v>0</v>
      </c>
      <c r="D128" s="130">
        <v>2.7850000000000001</v>
      </c>
      <c r="E128" s="131">
        <v>0.311</v>
      </c>
      <c r="F128" s="132">
        <v>2.4E-2</v>
      </c>
      <c r="G128" s="160">
        <v>118.52</v>
      </c>
      <c r="H128" s="160">
        <v>2.62</v>
      </c>
      <c r="I128" s="162">
        <v>2.62</v>
      </c>
      <c r="J128" s="42">
        <v>8.2000000000000003E-2</v>
      </c>
    </row>
    <row r="129" spans="1:10" ht="27.75" customHeight="1" x14ac:dyDescent="0.25">
      <c r="A129" s="158" t="s">
        <v>544</v>
      </c>
      <c r="B129" s="212"/>
      <c r="C129" s="163">
        <v>0</v>
      </c>
      <c r="D129" s="130">
        <v>2.7850000000000001</v>
      </c>
      <c r="E129" s="131">
        <v>0.311</v>
      </c>
      <c r="F129" s="132">
        <v>2.4E-2</v>
      </c>
      <c r="G129" s="160">
        <v>233.43</v>
      </c>
      <c r="H129" s="160">
        <v>2.62</v>
      </c>
      <c r="I129" s="162">
        <v>2.62</v>
      </c>
      <c r="J129" s="42">
        <v>8.2000000000000003E-2</v>
      </c>
    </row>
    <row r="130" spans="1:10" ht="27.75" customHeight="1" x14ac:dyDescent="0.25">
      <c r="A130" s="158" t="s">
        <v>545</v>
      </c>
      <c r="B130" s="212"/>
      <c r="C130" s="163">
        <v>0</v>
      </c>
      <c r="D130" s="130">
        <v>2.7639999999999998</v>
      </c>
      <c r="E130" s="131">
        <v>0.26300000000000001</v>
      </c>
      <c r="F130" s="132">
        <v>1.6E-2</v>
      </c>
      <c r="G130" s="160">
        <v>5.59</v>
      </c>
      <c r="H130" s="160">
        <v>3.83</v>
      </c>
      <c r="I130" s="162">
        <v>3.83</v>
      </c>
      <c r="J130" s="42">
        <v>7.8E-2</v>
      </c>
    </row>
    <row r="131" spans="1:10" ht="27.75" customHeight="1" x14ac:dyDescent="0.25">
      <c r="A131" s="158" t="s">
        <v>546</v>
      </c>
      <c r="B131" s="212"/>
      <c r="C131" s="163">
        <v>0</v>
      </c>
      <c r="D131" s="130">
        <v>2.7639999999999998</v>
      </c>
      <c r="E131" s="131">
        <v>0.26300000000000001</v>
      </c>
      <c r="F131" s="132">
        <v>1.6E-2</v>
      </c>
      <c r="G131" s="160">
        <v>68.53</v>
      </c>
      <c r="H131" s="160">
        <v>3.83</v>
      </c>
      <c r="I131" s="162">
        <v>3.83</v>
      </c>
      <c r="J131" s="42">
        <v>7.8E-2</v>
      </c>
    </row>
    <row r="132" spans="1:10" ht="27.75" customHeight="1" x14ac:dyDescent="0.25">
      <c r="A132" s="158" t="s">
        <v>547</v>
      </c>
      <c r="B132" s="212"/>
      <c r="C132" s="163">
        <v>0</v>
      </c>
      <c r="D132" s="130">
        <v>2.7639999999999998</v>
      </c>
      <c r="E132" s="131">
        <v>0.26300000000000001</v>
      </c>
      <c r="F132" s="132">
        <v>1.6E-2</v>
      </c>
      <c r="G132" s="160">
        <v>112.22</v>
      </c>
      <c r="H132" s="160">
        <v>3.83</v>
      </c>
      <c r="I132" s="162">
        <v>3.83</v>
      </c>
      <c r="J132" s="42">
        <v>7.8E-2</v>
      </c>
    </row>
    <row r="133" spans="1:10" ht="27.75" customHeight="1" x14ac:dyDescent="0.25">
      <c r="A133" s="158" t="s">
        <v>548</v>
      </c>
      <c r="B133" s="212"/>
      <c r="C133" s="163">
        <v>0</v>
      </c>
      <c r="D133" s="130">
        <v>2.7639999999999998</v>
      </c>
      <c r="E133" s="131">
        <v>0.26300000000000001</v>
      </c>
      <c r="F133" s="132">
        <v>1.6E-2</v>
      </c>
      <c r="G133" s="160">
        <v>177.18</v>
      </c>
      <c r="H133" s="160">
        <v>3.83</v>
      </c>
      <c r="I133" s="162">
        <v>3.83</v>
      </c>
      <c r="J133" s="42">
        <v>7.8E-2</v>
      </c>
    </row>
    <row r="134" spans="1:10" ht="27.75" customHeight="1" x14ac:dyDescent="0.25">
      <c r="A134" s="158" t="s">
        <v>549</v>
      </c>
      <c r="B134" s="212"/>
      <c r="C134" s="163">
        <v>0</v>
      </c>
      <c r="D134" s="130">
        <v>2.7639999999999998</v>
      </c>
      <c r="E134" s="131">
        <v>0.26300000000000001</v>
      </c>
      <c r="F134" s="132">
        <v>1.6E-2</v>
      </c>
      <c r="G134" s="160">
        <v>350.49</v>
      </c>
      <c r="H134" s="160">
        <v>3.83</v>
      </c>
      <c r="I134" s="162">
        <v>3.83</v>
      </c>
      <c r="J134" s="42">
        <v>7.8E-2</v>
      </c>
    </row>
    <row r="135" spans="1:10" ht="27.75" customHeight="1" x14ac:dyDescent="0.25">
      <c r="A135" s="158" t="s">
        <v>550</v>
      </c>
      <c r="B135" s="212"/>
      <c r="C135" s="163">
        <v>0</v>
      </c>
      <c r="D135" s="130">
        <v>1.7589999999999999</v>
      </c>
      <c r="E135" s="131">
        <v>0.13100000000000001</v>
      </c>
      <c r="F135" s="132">
        <v>5.0000000000000001E-3</v>
      </c>
      <c r="G135" s="160">
        <v>57.9</v>
      </c>
      <c r="H135" s="160">
        <v>4.97</v>
      </c>
      <c r="I135" s="162">
        <v>4.97</v>
      </c>
      <c r="J135" s="42">
        <v>4.3999999999999997E-2</v>
      </c>
    </row>
    <row r="136" spans="1:10" ht="27.75" customHeight="1" x14ac:dyDescent="0.25">
      <c r="A136" s="158" t="s">
        <v>551</v>
      </c>
      <c r="B136" s="212"/>
      <c r="C136" s="163">
        <v>0</v>
      </c>
      <c r="D136" s="130">
        <v>1.7589999999999999</v>
      </c>
      <c r="E136" s="131">
        <v>0.13100000000000001</v>
      </c>
      <c r="F136" s="132">
        <v>5.0000000000000001E-3</v>
      </c>
      <c r="G136" s="160">
        <v>536.15</v>
      </c>
      <c r="H136" s="160">
        <v>4.97</v>
      </c>
      <c r="I136" s="162">
        <v>4.97</v>
      </c>
      <c r="J136" s="42">
        <v>4.3999999999999997E-2</v>
      </c>
    </row>
    <row r="137" spans="1:10" ht="27.75" customHeight="1" x14ac:dyDescent="0.25">
      <c r="A137" s="158" t="s">
        <v>552</v>
      </c>
      <c r="B137" s="212"/>
      <c r="C137" s="163">
        <v>0</v>
      </c>
      <c r="D137" s="130">
        <v>1.7589999999999999</v>
      </c>
      <c r="E137" s="131">
        <v>0.13100000000000001</v>
      </c>
      <c r="F137" s="132">
        <v>5.0000000000000001E-3</v>
      </c>
      <c r="G137" s="160">
        <v>1455.25</v>
      </c>
      <c r="H137" s="160">
        <v>4.97</v>
      </c>
      <c r="I137" s="162">
        <v>4.97</v>
      </c>
      <c r="J137" s="42">
        <v>4.3999999999999997E-2</v>
      </c>
    </row>
    <row r="138" spans="1:10" ht="27.75" customHeight="1" x14ac:dyDescent="0.25">
      <c r="A138" s="158" t="s">
        <v>553</v>
      </c>
      <c r="B138" s="212"/>
      <c r="C138" s="163">
        <v>0</v>
      </c>
      <c r="D138" s="130">
        <v>1.7589999999999999</v>
      </c>
      <c r="E138" s="131">
        <v>0.13100000000000001</v>
      </c>
      <c r="F138" s="132">
        <v>5.0000000000000001E-3</v>
      </c>
      <c r="G138" s="160">
        <v>2645.82</v>
      </c>
      <c r="H138" s="160">
        <v>4.97</v>
      </c>
      <c r="I138" s="162">
        <v>4.97</v>
      </c>
      <c r="J138" s="42">
        <v>4.3999999999999997E-2</v>
      </c>
    </row>
    <row r="139" spans="1:10" ht="27.75" customHeight="1" x14ac:dyDescent="0.25">
      <c r="A139" s="158" t="s">
        <v>554</v>
      </c>
      <c r="B139" s="212"/>
      <c r="C139" s="163">
        <v>0</v>
      </c>
      <c r="D139" s="130">
        <v>1.7589999999999999</v>
      </c>
      <c r="E139" s="131">
        <v>0.13100000000000001</v>
      </c>
      <c r="F139" s="132">
        <v>5.0000000000000001E-3</v>
      </c>
      <c r="G139" s="160">
        <v>6634.53</v>
      </c>
      <c r="H139" s="160">
        <v>4.97</v>
      </c>
      <c r="I139" s="162">
        <v>4.97</v>
      </c>
      <c r="J139" s="42">
        <v>4.3999999999999997E-2</v>
      </c>
    </row>
    <row r="140" spans="1:10" ht="27.75" customHeight="1" x14ac:dyDescent="0.25">
      <c r="A140" s="158" t="s">
        <v>448</v>
      </c>
      <c r="B140" s="212"/>
      <c r="C140" s="163" t="s">
        <v>420</v>
      </c>
      <c r="D140" s="133">
        <v>13.191000000000001</v>
      </c>
      <c r="E140" s="134">
        <v>0.98499999999999999</v>
      </c>
      <c r="F140" s="132">
        <v>0.55100000000000005</v>
      </c>
      <c r="G140" s="192">
        <v>0</v>
      </c>
      <c r="H140" s="192">
        <v>0</v>
      </c>
      <c r="I140" s="192">
        <v>0</v>
      </c>
      <c r="J140" s="192">
        <v>0</v>
      </c>
    </row>
    <row r="141" spans="1:10" ht="27.75" customHeight="1" x14ac:dyDescent="0.25">
      <c r="A141" s="158" t="s">
        <v>449</v>
      </c>
      <c r="B141" s="212"/>
      <c r="C141" s="163">
        <v>0</v>
      </c>
      <c r="D141" s="130">
        <v>-4.0359999999999996</v>
      </c>
      <c r="E141" s="131">
        <v>-0.48099999999999998</v>
      </c>
      <c r="F141" s="132">
        <v>-0.04</v>
      </c>
      <c r="G141" s="160">
        <v>0</v>
      </c>
      <c r="H141" s="192">
        <v>0</v>
      </c>
      <c r="I141" s="192">
        <v>0</v>
      </c>
      <c r="J141" s="192">
        <v>0</v>
      </c>
    </row>
    <row r="142" spans="1:10" ht="27.75" customHeight="1" x14ac:dyDescent="0.25">
      <c r="A142" s="158" t="s">
        <v>450</v>
      </c>
      <c r="B142" s="212"/>
      <c r="C142" s="163">
        <v>0</v>
      </c>
      <c r="D142" s="130">
        <v>-3.78</v>
      </c>
      <c r="E142" s="131">
        <v>-0.433</v>
      </c>
      <c r="F142" s="132">
        <v>-3.4000000000000002E-2</v>
      </c>
      <c r="G142" s="160">
        <v>0</v>
      </c>
      <c r="H142" s="192">
        <v>0</v>
      </c>
      <c r="I142" s="192">
        <v>0</v>
      </c>
      <c r="J142" s="192">
        <v>0</v>
      </c>
    </row>
    <row r="143" spans="1:10" ht="27.75" customHeight="1" x14ac:dyDescent="0.25">
      <c r="A143" s="158" t="s">
        <v>451</v>
      </c>
      <c r="B143" s="212"/>
      <c r="C143" s="163">
        <v>0</v>
      </c>
      <c r="D143" s="130">
        <v>-4.0359999999999996</v>
      </c>
      <c r="E143" s="131">
        <v>-0.48099999999999998</v>
      </c>
      <c r="F143" s="132">
        <v>-0.04</v>
      </c>
      <c r="G143" s="160">
        <v>0</v>
      </c>
      <c r="H143" s="192">
        <v>0</v>
      </c>
      <c r="I143" s="192">
        <v>0</v>
      </c>
      <c r="J143" s="42">
        <v>0.14099999999999999</v>
      </c>
    </row>
    <row r="144" spans="1:10" ht="27.75" customHeight="1" x14ac:dyDescent="0.25">
      <c r="A144" s="158" t="s">
        <v>452</v>
      </c>
      <c r="B144" s="212"/>
      <c r="C144" s="163">
        <v>0</v>
      </c>
      <c r="D144" s="130">
        <v>-3.78</v>
      </c>
      <c r="E144" s="131">
        <v>-0.433</v>
      </c>
      <c r="F144" s="132">
        <v>-3.4000000000000002E-2</v>
      </c>
      <c r="G144" s="160">
        <v>0</v>
      </c>
      <c r="H144" s="192">
        <v>0</v>
      </c>
      <c r="I144" s="192">
        <v>0</v>
      </c>
      <c r="J144" s="42">
        <v>0.11700000000000001</v>
      </c>
    </row>
    <row r="145" spans="1:10" ht="27.75" customHeight="1" x14ac:dyDescent="0.25">
      <c r="A145" s="158" t="s">
        <v>453</v>
      </c>
      <c r="B145" s="212"/>
      <c r="C145" s="163">
        <v>0</v>
      </c>
      <c r="D145" s="130">
        <v>-3.4</v>
      </c>
      <c r="E145" s="131">
        <v>-0.32300000000000001</v>
      </c>
      <c r="F145" s="132">
        <v>-0.02</v>
      </c>
      <c r="G145" s="160">
        <v>52.25</v>
      </c>
      <c r="H145" s="192">
        <v>0</v>
      </c>
      <c r="I145" s="192">
        <v>0</v>
      </c>
      <c r="J145" s="42">
        <v>0.14099999999999999</v>
      </c>
    </row>
    <row r="146" spans="1:10" ht="27.75" customHeight="1" x14ac:dyDescent="0.25">
      <c r="A146" s="158" t="s">
        <v>641</v>
      </c>
      <c r="B146" s="212"/>
      <c r="C146" s="163" t="s">
        <v>592</v>
      </c>
      <c r="D146" s="130">
        <v>3.1669999999999998</v>
      </c>
      <c r="E146" s="131">
        <v>0.378</v>
      </c>
      <c r="F146" s="132">
        <v>3.1E-2</v>
      </c>
      <c r="G146" s="160">
        <v>3.05</v>
      </c>
      <c r="H146" s="192">
        <v>0</v>
      </c>
      <c r="I146" s="192">
        <v>0</v>
      </c>
      <c r="J146" s="192">
        <v>0</v>
      </c>
    </row>
    <row r="147" spans="1:10" ht="27.75" customHeight="1" x14ac:dyDescent="0.25">
      <c r="A147" s="158" t="s">
        <v>657</v>
      </c>
      <c r="B147" s="212"/>
      <c r="C147" s="163" t="s">
        <v>418</v>
      </c>
      <c r="D147" s="130">
        <v>3.1669999999999998</v>
      </c>
      <c r="E147" s="131">
        <v>0.378</v>
      </c>
      <c r="F147" s="132">
        <v>3.1E-2</v>
      </c>
      <c r="G147" s="192">
        <v>0</v>
      </c>
      <c r="H147" s="192">
        <v>0</v>
      </c>
      <c r="I147" s="192">
        <v>0</v>
      </c>
      <c r="J147" s="192">
        <v>0</v>
      </c>
    </row>
    <row r="148" spans="1:10" ht="27.75" customHeight="1" x14ac:dyDescent="0.25">
      <c r="A148" s="158" t="s">
        <v>642</v>
      </c>
      <c r="B148" s="212"/>
      <c r="C148" s="163" t="s">
        <v>591</v>
      </c>
      <c r="D148" s="130">
        <v>3.0659999999999998</v>
      </c>
      <c r="E148" s="131">
        <v>0.36599999999999999</v>
      </c>
      <c r="F148" s="132">
        <v>0.03</v>
      </c>
      <c r="G148" s="160">
        <v>3.01</v>
      </c>
      <c r="H148" s="192">
        <v>0</v>
      </c>
      <c r="I148" s="192">
        <v>0</v>
      </c>
      <c r="J148" s="192">
        <v>0</v>
      </c>
    </row>
    <row r="149" spans="1:10" ht="27.75" customHeight="1" x14ac:dyDescent="0.25">
      <c r="A149" s="158" t="s">
        <v>643</v>
      </c>
      <c r="B149" s="212"/>
      <c r="C149" s="163" t="s">
        <v>591</v>
      </c>
      <c r="D149" s="130">
        <v>3.0659999999999998</v>
      </c>
      <c r="E149" s="131">
        <v>0.36599999999999999</v>
      </c>
      <c r="F149" s="132">
        <v>0.03</v>
      </c>
      <c r="G149" s="160">
        <v>3.83</v>
      </c>
      <c r="H149" s="192">
        <v>0</v>
      </c>
      <c r="I149" s="192">
        <v>0</v>
      </c>
      <c r="J149" s="192">
        <v>0</v>
      </c>
    </row>
    <row r="150" spans="1:10" ht="27.75" customHeight="1" x14ac:dyDescent="0.25">
      <c r="A150" s="158" t="s">
        <v>644</v>
      </c>
      <c r="B150" s="212"/>
      <c r="C150" s="163" t="s">
        <v>591</v>
      </c>
      <c r="D150" s="130">
        <v>3.0659999999999998</v>
      </c>
      <c r="E150" s="131">
        <v>0.36599999999999999</v>
      </c>
      <c r="F150" s="132">
        <v>0.03</v>
      </c>
      <c r="G150" s="160">
        <v>6.09</v>
      </c>
      <c r="H150" s="192">
        <v>0</v>
      </c>
      <c r="I150" s="192">
        <v>0</v>
      </c>
      <c r="J150" s="192">
        <v>0</v>
      </c>
    </row>
    <row r="151" spans="1:10" ht="27.75" customHeight="1" x14ac:dyDescent="0.25">
      <c r="A151" s="158" t="s">
        <v>645</v>
      </c>
      <c r="B151" s="212"/>
      <c r="C151" s="163" t="s">
        <v>591</v>
      </c>
      <c r="D151" s="130">
        <v>3.0659999999999998</v>
      </c>
      <c r="E151" s="131">
        <v>0.36599999999999999</v>
      </c>
      <c r="F151" s="132">
        <v>0.03</v>
      </c>
      <c r="G151" s="160">
        <v>9.77</v>
      </c>
      <c r="H151" s="192">
        <v>0</v>
      </c>
      <c r="I151" s="192">
        <v>0</v>
      </c>
      <c r="J151" s="192">
        <v>0</v>
      </c>
    </row>
    <row r="152" spans="1:10" ht="27.75" customHeight="1" x14ac:dyDescent="0.25">
      <c r="A152" s="158" t="s">
        <v>646</v>
      </c>
      <c r="B152" s="212"/>
      <c r="C152" s="163" t="s">
        <v>591</v>
      </c>
      <c r="D152" s="130">
        <v>3.0659999999999998</v>
      </c>
      <c r="E152" s="131">
        <v>0.36599999999999999</v>
      </c>
      <c r="F152" s="132">
        <v>0.03</v>
      </c>
      <c r="G152" s="160">
        <v>20.75</v>
      </c>
      <c r="H152" s="192">
        <v>0</v>
      </c>
      <c r="I152" s="192">
        <v>0</v>
      </c>
      <c r="J152" s="192">
        <v>0</v>
      </c>
    </row>
    <row r="153" spans="1:10" ht="27.75" customHeight="1" x14ac:dyDescent="0.25">
      <c r="A153" s="158" t="s">
        <v>454</v>
      </c>
      <c r="B153" s="212"/>
      <c r="C153" s="163" t="s">
        <v>419</v>
      </c>
      <c r="D153" s="130">
        <v>3.0659999999999998</v>
      </c>
      <c r="E153" s="131">
        <v>0.36599999999999999</v>
      </c>
      <c r="F153" s="132">
        <v>0.03</v>
      </c>
      <c r="G153" s="192">
        <v>0</v>
      </c>
      <c r="H153" s="192">
        <v>0</v>
      </c>
      <c r="I153" s="192">
        <v>0</v>
      </c>
      <c r="J153" s="192">
        <v>0</v>
      </c>
    </row>
    <row r="154" spans="1:10" ht="27.75" customHeight="1" x14ac:dyDescent="0.25">
      <c r="A154" s="158" t="s">
        <v>525</v>
      </c>
      <c r="B154" s="212"/>
      <c r="C154" s="163">
        <v>0</v>
      </c>
      <c r="D154" s="130">
        <v>2.077</v>
      </c>
      <c r="E154" s="131">
        <v>0.23200000000000001</v>
      </c>
      <c r="F154" s="132">
        <v>1.7999999999999999E-2</v>
      </c>
      <c r="G154" s="160">
        <v>3.54</v>
      </c>
      <c r="H154" s="160">
        <v>1.96</v>
      </c>
      <c r="I154" s="162">
        <v>1.96</v>
      </c>
      <c r="J154" s="42">
        <v>6.0999999999999999E-2</v>
      </c>
    </row>
    <row r="155" spans="1:10" ht="27.75" customHeight="1" x14ac:dyDescent="0.25">
      <c r="A155" s="158" t="s">
        <v>526</v>
      </c>
      <c r="B155" s="212"/>
      <c r="C155" s="163">
        <v>0</v>
      </c>
      <c r="D155" s="130">
        <v>2.077</v>
      </c>
      <c r="E155" s="131">
        <v>0.23200000000000001</v>
      </c>
      <c r="F155" s="132">
        <v>1.7999999999999999E-2</v>
      </c>
      <c r="G155" s="160">
        <v>34.67</v>
      </c>
      <c r="H155" s="160">
        <v>1.96</v>
      </c>
      <c r="I155" s="162">
        <v>1.96</v>
      </c>
      <c r="J155" s="42">
        <v>6.0999999999999999E-2</v>
      </c>
    </row>
    <row r="156" spans="1:10" ht="27.75" customHeight="1" x14ac:dyDescent="0.25">
      <c r="A156" s="158" t="s">
        <v>527</v>
      </c>
      <c r="B156" s="212"/>
      <c r="C156" s="163">
        <v>0</v>
      </c>
      <c r="D156" s="130">
        <v>2.077</v>
      </c>
      <c r="E156" s="131">
        <v>0.23200000000000001</v>
      </c>
      <c r="F156" s="132">
        <v>1.7999999999999999E-2</v>
      </c>
      <c r="G156" s="160">
        <v>56.28</v>
      </c>
      <c r="H156" s="160">
        <v>1.96</v>
      </c>
      <c r="I156" s="162">
        <v>1.96</v>
      </c>
      <c r="J156" s="42">
        <v>6.0999999999999999E-2</v>
      </c>
    </row>
    <row r="157" spans="1:10" ht="27.75" customHeight="1" x14ac:dyDescent="0.25">
      <c r="A157" s="158" t="s">
        <v>528</v>
      </c>
      <c r="B157" s="212"/>
      <c r="C157" s="163">
        <v>0</v>
      </c>
      <c r="D157" s="130">
        <v>2.077</v>
      </c>
      <c r="E157" s="131">
        <v>0.23200000000000001</v>
      </c>
      <c r="F157" s="132">
        <v>1.7999999999999999E-2</v>
      </c>
      <c r="G157" s="160">
        <v>88.41</v>
      </c>
      <c r="H157" s="160">
        <v>1.96</v>
      </c>
      <c r="I157" s="162">
        <v>1.96</v>
      </c>
      <c r="J157" s="42">
        <v>6.0999999999999999E-2</v>
      </c>
    </row>
    <row r="158" spans="1:10" ht="27.75" customHeight="1" x14ac:dyDescent="0.25">
      <c r="A158" s="158" t="s">
        <v>529</v>
      </c>
      <c r="B158" s="212"/>
      <c r="C158" s="163">
        <v>0</v>
      </c>
      <c r="D158" s="130">
        <v>2.077</v>
      </c>
      <c r="E158" s="131">
        <v>0.23200000000000001</v>
      </c>
      <c r="F158" s="132">
        <v>1.7999999999999999E-2</v>
      </c>
      <c r="G158" s="160">
        <v>174.12</v>
      </c>
      <c r="H158" s="160">
        <v>1.96</v>
      </c>
      <c r="I158" s="162">
        <v>1.96</v>
      </c>
      <c r="J158" s="42">
        <v>6.0999999999999999E-2</v>
      </c>
    </row>
    <row r="159" spans="1:10" ht="27.75" customHeight="1" x14ac:dyDescent="0.25">
      <c r="A159" s="158" t="s">
        <v>530</v>
      </c>
      <c r="B159" s="212"/>
      <c r="C159" s="163">
        <v>0</v>
      </c>
      <c r="D159" s="130">
        <v>2.0619999999999998</v>
      </c>
      <c r="E159" s="131">
        <v>0.19600000000000001</v>
      </c>
      <c r="F159" s="132">
        <v>1.2E-2</v>
      </c>
      <c r="G159" s="160">
        <v>4.17</v>
      </c>
      <c r="H159" s="160">
        <v>2.85</v>
      </c>
      <c r="I159" s="162">
        <v>2.85</v>
      </c>
      <c r="J159" s="42">
        <v>5.8000000000000003E-2</v>
      </c>
    </row>
    <row r="160" spans="1:10" ht="27.75" customHeight="1" x14ac:dyDescent="0.25">
      <c r="A160" s="158" t="s">
        <v>531</v>
      </c>
      <c r="B160" s="212"/>
      <c r="C160" s="163">
        <v>0</v>
      </c>
      <c r="D160" s="130">
        <v>2.0619999999999998</v>
      </c>
      <c r="E160" s="131">
        <v>0.19600000000000001</v>
      </c>
      <c r="F160" s="132">
        <v>1.2E-2</v>
      </c>
      <c r="G160" s="160">
        <v>51.12</v>
      </c>
      <c r="H160" s="160">
        <v>2.85</v>
      </c>
      <c r="I160" s="162">
        <v>2.85</v>
      </c>
      <c r="J160" s="42">
        <v>5.8000000000000003E-2</v>
      </c>
    </row>
    <row r="161" spans="1:10" ht="27.75" customHeight="1" x14ac:dyDescent="0.25">
      <c r="A161" s="158" t="s">
        <v>532</v>
      </c>
      <c r="B161" s="212"/>
      <c r="C161" s="163">
        <v>0</v>
      </c>
      <c r="D161" s="130">
        <v>2.0619999999999998</v>
      </c>
      <c r="E161" s="131">
        <v>0.19600000000000001</v>
      </c>
      <c r="F161" s="132">
        <v>1.2E-2</v>
      </c>
      <c r="G161" s="160">
        <v>83.71</v>
      </c>
      <c r="H161" s="160">
        <v>2.85</v>
      </c>
      <c r="I161" s="162">
        <v>2.85</v>
      </c>
      <c r="J161" s="42">
        <v>5.8000000000000003E-2</v>
      </c>
    </row>
    <row r="162" spans="1:10" ht="27.75" customHeight="1" x14ac:dyDescent="0.25">
      <c r="A162" s="158" t="s">
        <v>533</v>
      </c>
      <c r="B162" s="212"/>
      <c r="C162" s="163">
        <v>0</v>
      </c>
      <c r="D162" s="130">
        <v>2.0619999999999998</v>
      </c>
      <c r="E162" s="131">
        <v>0.19600000000000001</v>
      </c>
      <c r="F162" s="132">
        <v>1.2E-2</v>
      </c>
      <c r="G162" s="160">
        <v>132.16999999999999</v>
      </c>
      <c r="H162" s="160">
        <v>2.85</v>
      </c>
      <c r="I162" s="162">
        <v>2.85</v>
      </c>
      <c r="J162" s="42">
        <v>5.8000000000000003E-2</v>
      </c>
    </row>
    <row r="163" spans="1:10" ht="27.75" customHeight="1" x14ac:dyDescent="0.25">
      <c r="A163" s="158" t="s">
        <v>534</v>
      </c>
      <c r="B163" s="212"/>
      <c r="C163" s="163">
        <v>0</v>
      </c>
      <c r="D163" s="130">
        <v>2.0619999999999998</v>
      </c>
      <c r="E163" s="131">
        <v>0.19600000000000001</v>
      </c>
      <c r="F163" s="132">
        <v>1.2E-2</v>
      </c>
      <c r="G163" s="160">
        <v>261.44</v>
      </c>
      <c r="H163" s="160">
        <v>2.85</v>
      </c>
      <c r="I163" s="162">
        <v>2.85</v>
      </c>
      <c r="J163" s="42">
        <v>5.8000000000000003E-2</v>
      </c>
    </row>
    <row r="164" spans="1:10" ht="27.75" customHeight="1" x14ac:dyDescent="0.25">
      <c r="A164" s="158" t="s">
        <v>535</v>
      </c>
      <c r="B164" s="212"/>
      <c r="C164" s="163">
        <v>0</v>
      </c>
      <c r="D164" s="130">
        <v>1.3120000000000001</v>
      </c>
      <c r="E164" s="131">
        <v>9.8000000000000004E-2</v>
      </c>
      <c r="F164" s="132">
        <v>4.0000000000000001E-3</v>
      </c>
      <c r="G164" s="160">
        <v>43.19</v>
      </c>
      <c r="H164" s="160">
        <v>3.71</v>
      </c>
      <c r="I164" s="162">
        <v>3.71</v>
      </c>
      <c r="J164" s="42">
        <v>3.3000000000000002E-2</v>
      </c>
    </row>
    <row r="165" spans="1:10" ht="27.75" customHeight="1" x14ac:dyDescent="0.25">
      <c r="A165" s="158" t="s">
        <v>536</v>
      </c>
      <c r="B165" s="212"/>
      <c r="C165" s="163">
        <v>0</v>
      </c>
      <c r="D165" s="130">
        <v>1.3120000000000001</v>
      </c>
      <c r="E165" s="131">
        <v>9.8000000000000004E-2</v>
      </c>
      <c r="F165" s="132">
        <v>4.0000000000000001E-3</v>
      </c>
      <c r="G165" s="160">
        <v>399.94</v>
      </c>
      <c r="H165" s="160">
        <v>3.71</v>
      </c>
      <c r="I165" s="162">
        <v>3.71</v>
      </c>
      <c r="J165" s="42">
        <v>3.3000000000000002E-2</v>
      </c>
    </row>
    <row r="166" spans="1:10" ht="27.75" customHeight="1" x14ac:dyDescent="0.25">
      <c r="A166" s="158" t="s">
        <v>537</v>
      </c>
      <c r="B166" s="212"/>
      <c r="C166" s="163">
        <v>0</v>
      </c>
      <c r="D166" s="130">
        <v>1.3120000000000001</v>
      </c>
      <c r="E166" s="131">
        <v>9.8000000000000004E-2</v>
      </c>
      <c r="F166" s="132">
        <v>4.0000000000000001E-3</v>
      </c>
      <c r="G166" s="160">
        <v>1085.52</v>
      </c>
      <c r="H166" s="160">
        <v>3.71</v>
      </c>
      <c r="I166" s="162">
        <v>3.71</v>
      </c>
      <c r="J166" s="42">
        <v>3.3000000000000002E-2</v>
      </c>
    </row>
    <row r="167" spans="1:10" ht="27.75" customHeight="1" x14ac:dyDescent="0.25">
      <c r="A167" s="158" t="s">
        <v>538</v>
      </c>
      <c r="B167" s="212"/>
      <c r="C167" s="163">
        <v>0</v>
      </c>
      <c r="D167" s="130">
        <v>1.3120000000000001</v>
      </c>
      <c r="E167" s="131">
        <v>9.8000000000000004E-2</v>
      </c>
      <c r="F167" s="132">
        <v>4.0000000000000001E-3</v>
      </c>
      <c r="G167" s="160">
        <v>1973.61</v>
      </c>
      <c r="H167" s="160">
        <v>3.71</v>
      </c>
      <c r="I167" s="162">
        <v>3.71</v>
      </c>
      <c r="J167" s="42">
        <v>3.3000000000000002E-2</v>
      </c>
    </row>
    <row r="168" spans="1:10" ht="27.75" customHeight="1" x14ac:dyDescent="0.25">
      <c r="A168" s="158" t="s">
        <v>539</v>
      </c>
      <c r="B168" s="212"/>
      <c r="C168" s="163">
        <v>0</v>
      </c>
      <c r="D168" s="130">
        <v>1.3120000000000001</v>
      </c>
      <c r="E168" s="131">
        <v>9.8000000000000004E-2</v>
      </c>
      <c r="F168" s="132">
        <v>4.0000000000000001E-3</v>
      </c>
      <c r="G168" s="160">
        <v>4948.92</v>
      </c>
      <c r="H168" s="160">
        <v>3.71</v>
      </c>
      <c r="I168" s="162">
        <v>3.71</v>
      </c>
      <c r="J168" s="42">
        <v>3.3000000000000002E-2</v>
      </c>
    </row>
    <row r="169" spans="1:10" ht="27.75" customHeight="1" x14ac:dyDescent="0.25">
      <c r="A169" s="158" t="s">
        <v>455</v>
      </c>
      <c r="B169" s="212"/>
      <c r="C169" s="163" t="s">
        <v>420</v>
      </c>
      <c r="D169" s="133">
        <v>9.84</v>
      </c>
      <c r="E169" s="134">
        <v>0.73499999999999999</v>
      </c>
      <c r="F169" s="132">
        <v>0.41099999999999998</v>
      </c>
      <c r="G169" s="192">
        <v>0</v>
      </c>
      <c r="H169" s="192">
        <v>0</v>
      </c>
      <c r="I169" s="192">
        <v>0</v>
      </c>
      <c r="J169" s="192">
        <v>0</v>
      </c>
    </row>
    <row r="170" spans="1:10" ht="27.75" customHeight="1" x14ac:dyDescent="0.25">
      <c r="A170" s="158" t="s">
        <v>456</v>
      </c>
      <c r="B170" s="212"/>
      <c r="C170" s="163">
        <v>0</v>
      </c>
      <c r="D170" s="130">
        <v>-3.01</v>
      </c>
      <c r="E170" s="131">
        <v>-0.35899999999999999</v>
      </c>
      <c r="F170" s="132">
        <v>-0.03</v>
      </c>
      <c r="G170" s="160">
        <v>0</v>
      </c>
      <c r="H170" s="192">
        <v>0</v>
      </c>
      <c r="I170" s="192">
        <v>0</v>
      </c>
      <c r="J170" s="192">
        <v>0</v>
      </c>
    </row>
    <row r="171" spans="1:10" ht="27.75" customHeight="1" x14ac:dyDescent="0.25">
      <c r="A171" s="158" t="s">
        <v>457</v>
      </c>
      <c r="B171" s="212"/>
      <c r="C171" s="163">
        <v>0</v>
      </c>
      <c r="D171" s="130">
        <v>-2.82</v>
      </c>
      <c r="E171" s="131">
        <v>-0.32300000000000001</v>
      </c>
      <c r="F171" s="132">
        <v>-2.5999999999999999E-2</v>
      </c>
      <c r="G171" s="160">
        <v>0</v>
      </c>
      <c r="H171" s="192">
        <v>0</v>
      </c>
      <c r="I171" s="192">
        <v>0</v>
      </c>
      <c r="J171" s="192">
        <v>0</v>
      </c>
    </row>
    <row r="172" spans="1:10" ht="27.75" customHeight="1" x14ac:dyDescent="0.25">
      <c r="A172" s="158" t="s">
        <v>458</v>
      </c>
      <c r="B172" s="212"/>
      <c r="C172" s="163">
        <v>0</v>
      </c>
      <c r="D172" s="130">
        <v>-3.01</v>
      </c>
      <c r="E172" s="131">
        <v>-0.35899999999999999</v>
      </c>
      <c r="F172" s="132">
        <v>-0.03</v>
      </c>
      <c r="G172" s="160">
        <v>0</v>
      </c>
      <c r="H172" s="192">
        <v>0</v>
      </c>
      <c r="I172" s="192">
        <v>0</v>
      </c>
      <c r="J172" s="42">
        <v>0.105</v>
      </c>
    </row>
    <row r="173" spans="1:10" ht="27.75" customHeight="1" x14ac:dyDescent="0.25">
      <c r="A173" s="158" t="s">
        <v>459</v>
      </c>
      <c r="B173" s="212"/>
      <c r="C173" s="163">
        <v>0</v>
      </c>
      <c r="D173" s="130">
        <v>-2.82</v>
      </c>
      <c r="E173" s="131">
        <v>-0.32300000000000001</v>
      </c>
      <c r="F173" s="132">
        <v>-2.5999999999999999E-2</v>
      </c>
      <c r="G173" s="160">
        <v>0</v>
      </c>
      <c r="H173" s="192">
        <v>0</v>
      </c>
      <c r="I173" s="192">
        <v>0</v>
      </c>
      <c r="J173" s="42">
        <v>8.7999999999999995E-2</v>
      </c>
    </row>
    <row r="174" spans="1:10" ht="27.75" customHeight="1" x14ac:dyDescent="0.25">
      <c r="A174" s="158" t="s">
        <v>460</v>
      </c>
      <c r="B174" s="212"/>
      <c r="C174" s="163">
        <v>0</v>
      </c>
      <c r="D174" s="130">
        <v>-2.536</v>
      </c>
      <c r="E174" s="131">
        <v>-0.24099999999999999</v>
      </c>
      <c r="F174" s="132">
        <v>-1.4999999999999999E-2</v>
      </c>
      <c r="G174" s="160">
        <v>38.97</v>
      </c>
      <c r="H174" s="192">
        <v>0</v>
      </c>
      <c r="I174" s="192">
        <v>0</v>
      </c>
      <c r="J174" s="42">
        <v>0.105</v>
      </c>
    </row>
    <row r="175" spans="1:10" ht="27.75" customHeight="1" x14ac:dyDescent="0.25">
      <c r="A175" s="158" t="s">
        <v>647</v>
      </c>
      <c r="B175" s="212"/>
      <c r="C175" s="163" t="s">
        <v>592</v>
      </c>
      <c r="D175" s="130">
        <v>1.119</v>
      </c>
      <c r="E175" s="131">
        <v>0.13300000000000001</v>
      </c>
      <c r="F175" s="132">
        <v>1.0999999999999999E-2</v>
      </c>
      <c r="G175" s="160">
        <v>1.08</v>
      </c>
      <c r="H175" s="192">
        <v>0</v>
      </c>
      <c r="I175" s="192">
        <v>0</v>
      </c>
      <c r="J175" s="192">
        <v>0</v>
      </c>
    </row>
    <row r="176" spans="1:10" ht="27.75" customHeight="1" x14ac:dyDescent="0.25">
      <c r="A176" s="158" t="s">
        <v>658</v>
      </c>
      <c r="B176" s="212"/>
      <c r="C176" s="163" t="s">
        <v>418</v>
      </c>
      <c r="D176" s="130">
        <v>1.119</v>
      </c>
      <c r="E176" s="131">
        <v>0.13300000000000001</v>
      </c>
      <c r="F176" s="132">
        <v>1.0999999999999999E-2</v>
      </c>
      <c r="G176" s="192">
        <v>0</v>
      </c>
      <c r="H176" s="192">
        <v>0</v>
      </c>
      <c r="I176" s="192">
        <v>0</v>
      </c>
      <c r="J176" s="192">
        <v>0</v>
      </c>
    </row>
    <row r="177" spans="1:10" ht="27.75" customHeight="1" x14ac:dyDescent="0.25">
      <c r="A177" s="158" t="s">
        <v>648</v>
      </c>
      <c r="B177" s="212"/>
      <c r="C177" s="163" t="s">
        <v>591</v>
      </c>
      <c r="D177" s="130">
        <v>1.083</v>
      </c>
      <c r="E177" s="131">
        <v>0.129</v>
      </c>
      <c r="F177" s="132">
        <v>1.0999999999999999E-2</v>
      </c>
      <c r="G177" s="160">
        <v>1.06</v>
      </c>
      <c r="H177" s="192">
        <v>0</v>
      </c>
      <c r="I177" s="192">
        <v>0</v>
      </c>
      <c r="J177" s="192">
        <v>0</v>
      </c>
    </row>
    <row r="178" spans="1:10" ht="27.75" customHeight="1" x14ac:dyDescent="0.25">
      <c r="A178" s="158" t="s">
        <v>649</v>
      </c>
      <c r="B178" s="212"/>
      <c r="C178" s="163" t="s">
        <v>591</v>
      </c>
      <c r="D178" s="130">
        <v>1.083</v>
      </c>
      <c r="E178" s="131">
        <v>0.129</v>
      </c>
      <c r="F178" s="132">
        <v>1.0999999999999999E-2</v>
      </c>
      <c r="G178" s="160">
        <v>1.35</v>
      </c>
      <c r="H178" s="192">
        <v>0</v>
      </c>
      <c r="I178" s="192">
        <v>0</v>
      </c>
      <c r="J178" s="192">
        <v>0</v>
      </c>
    </row>
    <row r="179" spans="1:10" ht="27.75" customHeight="1" x14ac:dyDescent="0.25">
      <c r="A179" s="158" t="s">
        <v>650</v>
      </c>
      <c r="B179" s="212"/>
      <c r="C179" s="163" t="s">
        <v>591</v>
      </c>
      <c r="D179" s="130">
        <v>1.083</v>
      </c>
      <c r="E179" s="131">
        <v>0.129</v>
      </c>
      <c r="F179" s="132">
        <v>1.0999999999999999E-2</v>
      </c>
      <c r="G179" s="160">
        <v>2.15</v>
      </c>
      <c r="H179" s="192">
        <v>0</v>
      </c>
      <c r="I179" s="192">
        <v>0</v>
      </c>
      <c r="J179" s="192">
        <v>0</v>
      </c>
    </row>
    <row r="180" spans="1:10" ht="27.75" customHeight="1" x14ac:dyDescent="0.25">
      <c r="A180" s="158" t="s">
        <v>651</v>
      </c>
      <c r="B180" s="212"/>
      <c r="C180" s="163" t="s">
        <v>591</v>
      </c>
      <c r="D180" s="130">
        <v>1.083</v>
      </c>
      <c r="E180" s="131">
        <v>0.129</v>
      </c>
      <c r="F180" s="132">
        <v>1.0999999999999999E-2</v>
      </c>
      <c r="G180" s="160">
        <v>3.45</v>
      </c>
      <c r="H180" s="192">
        <v>0</v>
      </c>
      <c r="I180" s="192">
        <v>0</v>
      </c>
      <c r="J180" s="192">
        <v>0</v>
      </c>
    </row>
    <row r="181" spans="1:10" ht="27.75" customHeight="1" x14ac:dyDescent="0.25">
      <c r="A181" s="158" t="s">
        <v>652</v>
      </c>
      <c r="B181" s="212"/>
      <c r="C181" s="163" t="s">
        <v>591</v>
      </c>
      <c r="D181" s="130">
        <v>1.083</v>
      </c>
      <c r="E181" s="131">
        <v>0.129</v>
      </c>
      <c r="F181" s="132">
        <v>1.0999999999999999E-2</v>
      </c>
      <c r="G181" s="160">
        <v>7.33</v>
      </c>
      <c r="H181" s="192">
        <v>0</v>
      </c>
      <c r="I181" s="192">
        <v>0</v>
      </c>
      <c r="J181" s="192">
        <v>0</v>
      </c>
    </row>
    <row r="182" spans="1:10" ht="27.75" customHeight="1" x14ac:dyDescent="0.25">
      <c r="A182" s="158" t="s">
        <v>461</v>
      </c>
      <c r="B182" s="212"/>
      <c r="C182" s="163" t="s">
        <v>419</v>
      </c>
      <c r="D182" s="130">
        <v>1.083</v>
      </c>
      <c r="E182" s="131">
        <v>0.129</v>
      </c>
      <c r="F182" s="132">
        <v>1.0999999999999999E-2</v>
      </c>
      <c r="G182" s="192">
        <v>0</v>
      </c>
      <c r="H182" s="192">
        <v>0</v>
      </c>
      <c r="I182" s="192">
        <v>0</v>
      </c>
      <c r="J182" s="192">
        <v>0</v>
      </c>
    </row>
    <row r="183" spans="1:10" ht="27.75" customHeight="1" x14ac:dyDescent="0.25">
      <c r="A183" s="158" t="s">
        <v>510</v>
      </c>
      <c r="B183" s="212"/>
      <c r="C183" s="163">
        <v>0</v>
      </c>
      <c r="D183" s="130">
        <v>0.73399999999999999</v>
      </c>
      <c r="E183" s="131">
        <v>8.2000000000000003E-2</v>
      </c>
      <c r="F183" s="132">
        <v>6.0000000000000001E-3</v>
      </c>
      <c r="G183" s="160">
        <v>1.25</v>
      </c>
      <c r="H183" s="160">
        <v>0.69</v>
      </c>
      <c r="I183" s="162">
        <v>0.69</v>
      </c>
      <c r="J183" s="42">
        <v>2.1999999999999999E-2</v>
      </c>
    </row>
    <row r="184" spans="1:10" ht="27.75" customHeight="1" x14ac:dyDescent="0.25">
      <c r="A184" s="158" t="s">
        <v>511</v>
      </c>
      <c r="B184" s="212"/>
      <c r="C184" s="163">
        <v>0</v>
      </c>
      <c r="D184" s="130">
        <v>0.73399999999999999</v>
      </c>
      <c r="E184" s="131">
        <v>8.2000000000000003E-2</v>
      </c>
      <c r="F184" s="132">
        <v>6.0000000000000001E-3</v>
      </c>
      <c r="G184" s="160">
        <v>12.25</v>
      </c>
      <c r="H184" s="160">
        <v>0.69</v>
      </c>
      <c r="I184" s="162">
        <v>0.69</v>
      </c>
      <c r="J184" s="42">
        <v>2.1999999999999999E-2</v>
      </c>
    </row>
    <row r="185" spans="1:10" ht="27.75" customHeight="1" x14ac:dyDescent="0.25">
      <c r="A185" s="158" t="s">
        <v>512</v>
      </c>
      <c r="B185" s="212"/>
      <c r="C185" s="163">
        <v>0</v>
      </c>
      <c r="D185" s="130">
        <v>0.73399999999999999</v>
      </c>
      <c r="E185" s="131">
        <v>8.2000000000000003E-2</v>
      </c>
      <c r="F185" s="132">
        <v>6.0000000000000001E-3</v>
      </c>
      <c r="G185" s="160">
        <v>19.88</v>
      </c>
      <c r="H185" s="160">
        <v>0.69</v>
      </c>
      <c r="I185" s="162">
        <v>0.69</v>
      </c>
      <c r="J185" s="42">
        <v>2.1999999999999999E-2</v>
      </c>
    </row>
    <row r="186" spans="1:10" ht="27.75" customHeight="1" x14ac:dyDescent="0.25">
      <c r="A186" s="158" t="s">
        <v>513</v>
      </c>
      <c r="B186" s="212"/>
      <c r="C186" s="163">
        <v>0</v>
      </c>
      <c r="D186" s="130">
        <v>0.73399999999999999</v>
      </c>
      <c r="E186" s="131">
        <v>8.2000000000000003E-2</v>
      </c>
      <c r="F186" s="132">
        <v>6.0000000000000001E-3</v>
      </c>
      <c r="G186" s="160">
        <v>31.23</v>
      </c>
      <c r="H186" s="160">
        <v>0.69</v>
      </c>
      <c r="I186" s="162">
        <v>0.69</v>
      </c>
      <c r="J186" s="42">
        <v>2.1999999999999999E-2</v>
      </c>
    </row>
    <row r="187" spans="1:10" ht="27.75" customHeight="1" x14ac:dyDescent="0.25">
      <c r="A187" s="158" t="s">
        <v>514</v>
      </c>
      <c r="B187" s="212"/>
      <c r="C187" s="163">
        <v>0</v>
      </c>
      <c r="D187" s="130">
        <v>0.73399999999999999</v>
      </c>
      <c r="E187" s="131">
        <v>8.2000000000000003E-2</v>
      </c>
      <c r="F187" s="132">
        <v>6.0000000000000001E-3</v>
      </c>
      <c r="G187" s="160">
        <v>61.5</v>
      </c>
      <c r="H187" s="160">
        <v>0.69</v>
      </c>
      <c r="I187" s="162">
        <v>0.69</v>
      </c>
      <c r="J187" s="42">
        <v>2.1999999999999999E-2</v>
      </c>
    </row>
    <row r="188" spans="1:10" ht="27.75" customHeight="1" x14ac:dyDescent="0.25">
      <c r="A188" s="158" t="s">
        <v>515</v>
      </c>
      <c r="B188" s="212"/>
      <c r="C188" s="163">
        <v>0</v>
      </c>
      <c r="D188" s="130">
        <v>0.72799999999999998</v>
      </c>
      <c r="E188" s="131">
        <v>6.9000000000000006E-2</v>
      </c>
      <c r="F188" s="132">
        <v>4.0000000000000001E-3</v>
      </c>
      <c r="G188" s="160">
        <v>1.47</v>
      </c>
      <c r="H188" s="160">
        <v>1.01</v>
      </c>
      <c r="I188" s="162">
        <v>1.01</v>
      </c>
      <c r="J188" s="42">
        <v>2.1000000000000001E-2</v>
      </c>
    </row>
    <row r="189" spans="1:10" ht="27.75" customHeight="1" x14ac:dyDescent="0.25">
      <c r="A189" s="158" t="s">
        <v>516</v>
      </c>
      <c r="B189" s="212"/>
      <c r="C189" s="163">
        <v>0</v>
      </c>
      <c r="D189" s="130">
        <v>0.72799999999999998</v>
      </c>
      <c r="E189" s="131">
        <v>6.9000000000000006E-2</v>
      </c>
      <c r="F189" s="132">
        <v>4.0000000000000001E-3</v>
      </c>
      <c r="G189" s="160">
        <v>18.059999999999999</v>
      </c>
      <c r="H189" s="160">
        <v>1.01</v>
      </c>
      <c r="I189" s="162">
        <v>1.01</v>
      </c>
      <c r="J189" s="42">
        <v>2.1000000000000001E-2</v>
      </c>
    </row>
    <row r="190" spans="1:10" ht="27.75" customHeight="1" x14ac:dyDescent="0.25">
      <c r="A190" s="158" t="s">
        <v>517</v>
      </c>
      <c r="B190" s="212"/>
      <c r="C190" s="163">
        <v>0</v>
      </c>
      <c r="D190" s="130">
        <v>0.72799999999999998</v>
      </c>
      <c r="E190" s="131">
        <v>6.9000000000000006E-2</v>
      </c>
      <c r="F190" s="132">
        <v>4.0000000000000001E-3</v>
      </c>
      <c r="G190" s="160">
        <v>29.57</v>
      </c>
      <c r="H190" s="160">
        <v>1.01</v>
      </c>
      <c r="I190" s="162">
        <v>1.01</v>
      </c>
      <c r="J190" s="42">
        <v>2.1000000000000001E-2</v>
      </c>
    </row>
    <row r="191" spans="1:10" ht="27.75" customHeight="1" x14ac:dyDescent="0.25">
      <c r="A191" s="158" t="s">
        <v>518</v>
      </c>
      <c r="B191" s="212"/>
      <c r="C191" s="163">
        <v>0</v>
      </c>
      <c r="D191" s="130">
        <v>0.72799999999999998</v>
      </c>
      <c r="E191" s="131">
        <v>6.9000000000000006E-2</v>
      </c>
      <c r="F191" s="132">
        <v>4.0000000000000001E-3</v>
      </c>
      <c r="G191" s="160">
        <v>46.68</v>
      </c>
      <c r="H191" s="160">
        <v>1.01</v>
      </c>
      <c r="I191" s="162">
        <v>1.01</v>
      </c>
      <c r="J191" s="42">
        <v>2.1000000000000001E-2</v>
      </c>
    </row>
    <row r="192" spans="1:10" ht="27.75" customHeight="1" x14ac:dyDescent="0.25">
      <c r="A192" s="158" t="s">
        <v>519</v>
      </c>
      <c r="B192" s="212"/>
      <c r="C192" s="163">
        <v>0</v>
      </c>
      <c r="D192" s="130">
        <v>0.72799999999999998</v>
      </c>
      <c r="E192" s="131">
        <v>6.9000000000000006E-2</v>
      </c>
      <c r="F192" s="132">
        <v>4.0000000000000001E-3</v>
      </c>
      <c r="G192" s="160">
        <v>92.34</v>
      </c>
      <c r="H192" s="160">
        <v>1.01</v>
      </c>
      <c r="I192" s="162">
        <v>1.01</v>
      </c>
      <c r="J192" s="42">
        <v>2.1000000000000001E-2</v>
      </c>
    </row>
    <row r="193" spans="1:10" ht="27.75" customHeight="1" x14ac:dyDescent="0.25">
      <c r="A193" s="158" t="s">
        <v>520</v>
      </c>
      <c r="B193" s="212"/>
      <c r="C193" s="163">
        <v>0</v>
      </c>
      <c r="D193" s="130">
        <v>0.46300000000000002</v>
      </c>
      <c r="E193" s="131">
        <v>3.5000000000000003E-2</v>
      </c>
      <c r="F193" s="132">
        <v>1E-3</v>
      </c>
      <c r="G193" s="160">
        <v>15.26</v>
      </c>
      <c r="H193" s="160">
        <v>1.31</v>
      </c>
      <c r="I193" s="162">
        <v>1.31</v>
      </c>
      <c r="J193" s="42">
        <v>1.0999999999999999E-2</v>
      </c>
    </row>
    <row r="194" spans="1:10" ht="27.75" customHeight="1" x14ac:dyDescent="0.25">
      <c r="A194" s="158" t="s">
        <v>521</v>
      </c>
      <c r="B194" s="212"/>
      <c r="C194" s="163">
        <v>0</v>
      </c>
      <c r="D194" s="130">
        <v>0.46300000000000002</v>
      </c>
      <c r="E194" s="131">
        <v>3.5000000000000003E-2</v>
      </c>
      <c r="F194" s="132">
        <v>1E-3</v>
      </c>
      <c r="G194" s="160">
        <v>141.26</v>
      </c>
      <c r="H194" s="160">
        <v>1.31</v>
      </c>
      <c r="I194" s="162">
        <v>1.31</v>
      </c>
      <c r="J194" s="42">
        <v>1.0999999999999999E-2</v>
      </c>
    </row>
    <row r="195" spans="1:10" ht="27.75" customHeight="1" x14ac:dyDescent="0.25">
      <c r="A195" s="158" t="s">
        <v>522</v>
      </c>
      <c r="B195" s="212"/>
      <c r="C195" s="163">
        <v>0</v>
      </c>
      <c r="D195" s="130">
        <v>0.46300000000000002</v>
      </c>
      <c r="E195" s="131">
        <v>3.5000000000000003E-2</v>
      </c>
      <c r="F195" s="132">
        <v>1E-3</v>
      </c>
      <c r="G195" s="160">
        <v>383.42</v>
      </c>
      <c r="H195" s="160">
        <v>1.31</v>
      </c>
      <c r="I195" s="162">
        <v>1.31</v>
      </c>
      <c r="J195" s="42">
        <v>1.0999999999999999E-2</v>
      </c>
    </row>
    <row r="196" spans="1:10" ht="27.75" customHeight="1" x14ac:dyDescent="0.25">
      <c r="A196" s="158" t="s">
        <v>523</v>
      </c>
      <c r="B196" s="212"/>
      <c r="C196" s="163">
        <v>0</v>
      </c>
      <c r="D196" s="130">
        <v>0.46300000000000002</v>
      </c>
      <c r="E196" s="131">
        <v>3.5000000000000003E-2</v>
      </c>
      <c r="F196" s="132">
        <v>1E-3</v>
      </c>
      <c r="G196" s="160">
        <v>697.1</v>
      </c>
      <c r="H196" s="160">
        <v>1.31</v>
      </c>
      <c r="I196" s="162">
        <v>1.31</v>
      </c>
      <c r="J196" s="42">
        <v>1.0999999999999999E-2</v>
      </c>
    </row>
    <row r="197" spans="1:10" ht="27.75" customHeight="1" x14ac:dyDescent="0.25">
      <c r="A197" s="158" t="s">
        <v>524</v>
      </c>
      <c r="B197" s="212"/>
      <c r="C197" s="163">
        <v>0</v>
      </c>
      <c r="D197" s="130">
        <v>0.46300000000000002</v>
      </c>
      <c r="E197" s="131">
        <v>3.5000000000000003E-2</v>
      </c>
      <c r="F197" s="132">
        <v>1E-3</v>
      </c>
      <c r="G197" s="160">
        <v>1748.01</v>
      </c>
      <c r="H197" s="160">
        <v>1.31</v>
      </c>
      <c r="I197" s="162">
        <v>1.31</v>
      </c>
      <c r="J197" s="42">
        <v>1.0999999999999999E-2</v>
      </c>
    </row>
    <row r="198" spans="1:10" ht="27.75" customHeight="1" x14ac:dyDescent="0.25">
      <c r="A198" s="158" t="s">
        <v>462</v>
      </c>
      <c r="B198" s="212"/>
      <c r="C198" s="163" t="s">
        <v>420</v>
      </c>
      <c r="D198" s="133">
        <v>3.4750000000000001</v>
      </c>
      <c r="E198" s="134">
        <v>0.26</v>
      </c>
      <c r="F198" s="132">
        <v>0.14499999999999999</v>
      </c>
      <c r="G198" s="192">
        <v>0</v>
      </c>
      <c r="H198" s="192">
        <v>0</v>
      </c>
      <c r="I198" s="192">
        <v>0</v>
      </c>
      <c r="J198" s="192">
        <v>0</v>
      </c>
    </row>
    <row r="199" spans="1:10" ht="27.75" customHeight="1" x14ac:dyDescent="0.25">
      <c r="A199" s="158" t="s">
        <v>463</v>
      </c>
      <c r="B199" s="212"/>
      <c r="C199" s="163">
        <v>0</v>
      </c>
      <c r="D199" s="130">
        <v>-1.0629999999999999</v>
      </c>
      <c r="E199" s="131">
        <v>-0.127</v>
      </c>
      <c r="F199" s="132">
        <v>-0.01</v>
      </c>
      <c r="G199" s="160">
        <v>0</v>
      </c>
      <c r="H199" s="192">
        <v>0</v>
      </c>
      <c r="I199" s="192">
        <v>0</v>
      </c>
      <c r="J199" s="192">
        <v>0</v>
      </c>
    </row>
    <row r="200" spans="1:10" ht="27.75" customHeight="1" x14ac:dyDescent="0.25">
      <c r="A200" s="158" t="s">
        <v>464</v>
      </c>
      <c r="B200" s="212"/>
      <c r="C200" s="163">
        <v>0</v>
      </c>
      <c r="D200" s="130">
        <v>-0.996</v>
      </c>
      <c r="E200" s="131">
        <v>-0.114</v>
      </c>
      <c r="F200" s="132">
        <v>-8.9999999999999993E-3</v>
      </c>
      <c r="G200" s="160">
        <v>0</v>
      </c>
      <c r="H200" s="192">
        <v>0</v>
      </c>
      <c r="I200" s="192">
        <v>0</v>
      </c>
      <c r="J200" s="192">
        <v>0</v>
      </c>
    </row>
    <row r="201" spans="1:10" ht="27.75" customHeight="1" x14ac:dyDescent="0.25">
      <c r="A201" s="158" t="s">
        <v>465</v>
      </c>
      <c r="B201" s="212"/>
      <c r="C201" s="163">
        <v>0</v>
      </c>
      <c r="D201" s="130">
        <v>-1.0629999999999999</v>
      </c>
      <c r="E201" s="131">
        <v>-0.127</v>
      </c>
      <c r="F201" s="132">
        <v>-0.01</v>
      </c>
      <c r="G201" s="160">
        <v>0</v>
      </c>
      <c r="H201" s="192">
        <v>0</v>
      </c>
      <c r="I201" s="192">
        <v>0</v>
      </c>
      <c r="J201" s="42">
        <v>3.6999999999999998E-2</v>
      </c>
    </row>
    <row r="202" spans="1:10" ht="27.75" customHeight="1" x14ac:dyDescent="0.25">
      <c r="A202" s="158" t="s">
        <v>466</v>
      </c>
      <c r="B202" s="212"/>
      <c r="C202" s="163">
        <v>0</v>
      </c>
      <c r="D202" s="130">
        <v>-0.996</v>
      </c>
      <c r="E202" s="131">
        <v>-0.114</v>
      </c>
      <c r="F202" s="132">
        <v>-8.9999999999999993E-3</v>
      </c>
      <c r="G202" s="160">
        <v>0</v>
      </c>
      <c r="H202" s="192">
        <v>0</v>
      </c>
      <c r="I202" s="192">
        <v>0</v>
      </c>
      <c r="J202" s="42">
        <v>3.1E-2</v>
      </c>
    </row>
    <row r="203" spans="1:10" ht="27.75" customHeight="1" x14ac:dyDescent="0.25">
      <c r="A203" s="158" t="s">
        <v>467</v>
      </c>
      <c r="B203" s="212"/>
      <c r="C203" s="163">
        <v>0</v>
      </c>
      <c r="D203" s="130">
        <v>-0.89600000000000002</v>
      </c>
      <c r="E203" s="131">
        <v>-8.5000000000000006E-2</v>
      </c>
      <c r="F203" s="132">
        <v>-5.0000000000000001E-3</v>
      </c>
      <c r="G203" s="160">
        <v>13.77</v>
      </c>
      <c r="H203" s="192">
        <v>0</v>
      </c>
      <c r="I203" s="192">
        <v>0</v>
      </c>
      <c r="J203" s="42">
        <v>3.6999999999999998E-2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D17" sqref="D17"/>
    </sheetView>
  </sheetViews>
  <sheetFormatPr defaultRowHeight="13.2" x14ac:dyDescent="0.25"/>
  <cols>
    <col min="1" max="6" width="24" customWidth="1"/>
  </cols>
  <sheetData>
    <row r="1" spans="1:6" ht="27.75" customHeight="1" x14ac:dyDescent="0.25">
      <c r="A1" s="128" t="s">
        <v>27</v>
      </c>
    </row>
    <row r="2" spans="1:6" ht="44.25" customHeight="1" x14ac:dyDescent="0.25">
      <c r="A2" s="276" t="s">
        <v>135</v>
      </c>
      <c r="B2" s="277"/>
      <c r="C2" s="277"/>
      <c r="D2" s="277"/>
      <c r="E2" s="277"/>
    </row>
    <row r="3" spans="1:6" ht="47.25" customHeight="1" x14ac:dyDescent="0.25">
      <c r="A3" s="226" t="str">
        <f>Overview!B4&amp; " - Illustrative LLFs for year beginning "&amp;Overview!D4</f>
        <v>Eclipse Power Distribution Limited - GSP B - Illustrative LLFs for year beginning 1 April 2027</v>
      </c>
      <c r="B3" s="226"/>
      <c r="C3" s="226"/>
      <c r="D3" s="226"/>
      <c r="E3" s="226"/>
    </row>
    <row r="4" spans="1:6" ht="19.5" customHeight="1" x14ac:dyDescent="0.25">
      <c r="A4" s="278" t="s">
        <v>16</v>
      </c>
      <c r="B4" s="20" t="s">
        <v>3</v>
      </c>
      <c r="C4" s="20" t="s">
        <v>4</v>
      </c>
      <c r="D4" s="20" t="s">
        <v>5</v>
      </c>
      <c r="E4" s="20" t="s">
        <v>6</v>
      </c>
    </row>
    <row r="5" spans="1:6" ht="19.5" customHeight="1" x14ac:dyDescent="0.25">
      <c r="A5" s="279"/>
      <c r="B5" s="20" t="s">
        <v>17</v>
      </c>
      <c r="C5" s="20" t="s">
        <v>18</v>
      </c>
      <c r="D5" s="20" t="s">
        <v>19</v>
      </c>
      <c r="E5" s="20" t="s">
        <v>20</v>
      </c>
    </row>
    <row r="6" spans="1:6" ht="45" customHeight="1" x14ac:dyDescent="0.25">
      <c r="A6" s="187" t="s">
        <v>701</v>
      </c>
      <c r="B6" s="21"/>
      <c r="C6" s="21"/>
      <c r="D6" s="23" t="s">
        <v>702</v>
      </c>
      <c r="E6" s="23" t="s">
        <v>703</v>
      </c>
    </row>
    <row r="7" spans="1:6" ht="45" customHeight="1" x14ac:dyDescent="0.25">
      <c r="A7" s="187" t="s">
        <v>704</v>
      </c>
      <c r="B7" s="23" t="s">
        <v>705</v>
      </c>
      <c r="C7" s="22" t="s">
        <v>706</v>
      </c>
      <c r="D7" s="23" t="s">
        <v>702</v>
      </c>
      <c r="E7" s="23" t="s">
        <v>707</v>
      </c>
    </row>
    <row r="8" spans="1:6" ht="45" customHeight="1" x14ac:dyDescent="0.25">
      <c r="A8" s="187" t="s">
        <v>23</v>
      </c>
      <c r="B8" s="21"/>
      <c r="C8" s="21"/>
      <c r="D8" s="23" t="s">
        <v>702</v>
      </c>
      <c r="E8" s="23" t="s">
        <v>703</v>
      </c>
    </row>
    <row r="9" spans="1:6" ht="25.5" customHeight="1" x14ac:dyDescent="0.25">
      <c r="A9" s="124" t="s">
        <v>21</v>
      </c>
      <c r="B9" s="234" t="s">
        <v>22</v>
      </c>
      <c r="C9" s="235"/>
      <c r="D9" s="235"/>
      <c r="E9" s="236"/>
    </row>
    <row r="10" spans="1:6" x14ac:dyDescent="0.25">
      <c r="A10" s="12"/>
      <c r="B10" s="11"/>
      <c r="C10" s="11"/>
      <c r="D10" s="11"/>
      <c r="E10" s="11"/>
    </row>
    <row r="11" spans="1:6" x14ac:dyDescent="0.25">
      <c r="B11" s="11"/>
      <c r="C11" s="11"/>
      <c r="D11" s="11"/>
      <c r="E11" s="11"/>
    </row>
    <row r="12" spans="1:6" ht="22.5" customHeight="1" x14ac:dyDescent="0.25">
      <c r="A12" s="230" t="s">
        <v>46</v>
      </c>
      <c r="B12" s="280"/>
      <c r="C12" s="280"/>
      <c r="D12" s="280"/>
      <c r="E12" s="280"/>
      <c r="F12" s="231"/>
    </row>
    <row r="13" spans="1:6" ht="22.5" customHeight="1" x14ac:dyDescent="0.25">
      <c r="A13" s="230" t="s">
        <v>2</v>
      </c>
      <c r="B13" s="280"/>
      <c r="C13" s="280"/>
      <c r="D13" s="280"/>
      <c r="E13" s="280"/>
      <c r="F13" s="231"/>
    </row>
    <row r="14" spans="1:6" ht="33" customHeight="1" x14ac:dyDescent="0.25">
      <c r="A14" s="20" t="s">
        <v>47</v>
      </c>
      <c r="B14" s="20" t="s">
        <v>3</v>
      </c>
      <c r="C14" s="20" t="s">
        <v>4</v>
      </c>
      <c r="D14" s="20" t="s">
        <v>5</v>
      </c>
      <c r="E14" s="20" t="s">
        <v>6</v>
      </c>
      <c r="F14" s="20" t="s">
        <v>7</v>
      </c>
    </row>
    <row r="15" spans="1:6" ht="22.5" customHeight="1" x14ac:dyDescent="0.25">
      <c r="A15" s="1" t="s">
        <v>708</v>
      </c>
      <c r="B15" s="10"/>
      <c r="C15" s="10"/>
      <c r="D15" s="10"/>
      <c r="E15" s="10"/>
      <c r="F15" s="10"/>
    </row>
    <row r="16" spans="1:6" ht="22.5" customHeight="1" x14ac:dyDescent="0.25">
      <c r="A16" s="1" t="s">
        <v>709</v>
      </c>
      <c r="B16" s="10"/>
      <c r="C16" s="10"/>
      <c r="D16" s="10"/>
      <c r="E16" s="10"/>
      <c r="F16" s="10"/>
    </row>
    <row r="17" spans="1:6" ht="22.5" customHeight="1" x14ac:dyDescent="0.25">
      <c r="A17" s="1" t="s">
        <v>710</v>
      </c>
      <c r="B17" s="10"/>
      <c r="C17" s="10"/>
      <c r="D17" s="10"/>
      <c r="E17" s="10"/>
      <c r="F17" s="10"/>
    </row>
    <row r="18" spans="1:6" ht="22.5" customHeight="1" x14ac:dyDescent="0.25">
      <c r="A18" s="1" t="s">
        <v>711</v>
      </c>
      <c r="B18" s="10"/>
      <c r="C18" s="10"/>
      <c r="D18" s="10"/>
      <c r="E18" s="10"/>
      <c r="F18" s="10"/>
    </row>
    <row r="19" spans="1:6" ht="22.5" customHeight="1" x14ac:dyDescent="0.25">
      <c r="A19" s="1" t="s">
        <v>712</v>
      </c>
      <c r="B19" s="10"/>
      <c r="C19" s="10"/>
      <c r="D19" s="10"/>
      <c r="E19" s="10"/>
      <c r="F19" s="10"/>
    </row>
    <row r="20" spans="1:6" ht="22.5" customHeight="1" x14ac:dyDescent="0.25">
      <c r="A20" s="1" t="s">
        <v>713</v>
      </c>
      <c r="B20" s="10"/>
      <c r="C20" s="10"/>
      <c r="D20" s="10"/>
      <c r="E20" s="10"/>
      <c r="F20" s="10"/>
    </row>
    <row r="21" spans="1:6" ht="22.5" customHeight="1" x14ac:dyDescent="0.25">
      <c r="A21" s="1" t="s">
        <v>714</v>
      </c>
      <c r="B21" s="10"/>
      <c r="C21" s="10"/>
      <c r="D21" s="10"/>
      <c r="E21" s="10"/>
      <c r="F21" s="10"/>
    </row>
    <row r="22" spans="1:6" ht="22.5" customHeight="1" x14ac:dyDescent="0.25">
      <c r="A22" s="1" t="s">
        <v>715</v>
      </c>
      <c r="B22" s="10"/>
      <c r="C22" s="10"/>
      <c r="D22" s="10"/>
      <c r="E22" s="10"/>
      <c r="F22" s="10"/>
    </row>
    <row r="24" spans="1:6" ht="22.5" customHeight="1" x14ac:dyDescent="0.25">
      <c r="A24" s="230" t="s">
        <v>48</v>
      </c>
      <c r="B24" s="280"/>
      <c r="C24" s="280"/>
      <c r="D24" s="280"/>
      <c r="E24" s="280"/>
      <c r="F24" s="231"/>
    </row>
    <row r="25" spans="1:6" ht="22.5" customHeight="1" x14ac:dyDescent="0.25">
      <c r="A25" s="230" t="s">
        <v>14</v>
      </c>
      <c r="B25" s="280"/>
      <c r="C25" s="280"/>
      <c r="D25" s="280"/>
      <c r="E25" s="280"/>
      <c r="F25" s="231"/>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30" t="s">
        <v>48</v>
      </c>
      <c r="B33" s="280"/>
      <c r="C33" s="280"/>
      <c r="D33" s="280"/>
      <c r="E33" s="280"/>
      <c r="F33" s="231"/>
    </row>
    <row r="34" spans="1:6" ht="22.5" customHeight="1" x14ac:dyDescent="0.25">
      <c r="A34" s="230" t="s">
        <v>15</v>
      </c>
      <c r="B34" s="280"/>
      <c r="C34" s="280"/>
      <c r="D34" s="280"/>
      <c r="E34" s="280"/>
      <c r="F34" s="231"/>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44140625" style="2" bestFit="1" customWidth="1"/>
    <col min="4" max="4" width="20.5546875" style="2" customWidth="1"/>
    <col min="5" max="5" width="16.44140625" style="3" customWidth="1"/>
    <col min="6" max="6" width="6.44140625" style="3" bestFit="1" customWidth="1"/>
    <col min="7" max="7" width="20.554687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27</v>
      </c>
      <c r="B1" s="13"/>
      <c r="C1" s="13"/>
      <c r="D1" s="13"/>
      <c r="G1" s="24"/>
      <c r="H1" s="281" t="s">
        <v>137</v>
      </c>
      <c r="I1" s="282"/>
    </row>
    <row r="2" spans="1:17" ht="27.75" customHeight="1" x14ac:dyDescent="0.25">
      <c r="A2" s="239" t="s">
        <v>136</v>
      </c>
      <c r="B2" s="240"/>
      <c r="C2" s="240"/>
      <c r="D2" s="240"/>
      <c r="E2" s="240"/>
      <c r="F2" s="240"/>
      <c r="G2" s="240"/>
      <c r="H2" s="240"/>
      <c r="I2" s="240"/>
      <c r="J2" s="240"/>
      <c r="K2" s="240"/>
      <c r="L2" s="240"/>
      <c r="M2" s="240"/>
      <c r="N2" s="240"/>
      <c r="O2" s="240"/>
      <c r="P2" s="240"/>
      <c r="Q2" s="240"/>
    </row>
    <row r="3" spans="1:17" ht="17.25" customHeight="1" x14ac:dyDescent="0.25">
      <c r="A3" s="13"/>
      <c r="B3" s="13"/>
      <c r="C3" s="13"/>
      <c r="D3" s="13"/>
      <c r="G3" s="24"/>
    </row>
    <row r="4" spans="1:17" s="9" customFormat="1" ht="25.5" customHeight="1" x14ac:dyDescent="0.25">
      <c r="A4" s="283" t="str">
        <f>Overview!B4&amp; " - Effective from "&amp;Overview!D4&amp;" - "&amp;Overview!E4&amp;" new designated EHV charges"</f>
        <v>Eclipse Power Distribution Limited - GSP B - Effective from 1 April 2027 -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8" t="s">
        <v>140</v>
      </c>
      <c r="B5" s="28" t="s">
        <v>49</v>
      </c>
      <c r="C5" s="28" t="s">
        <v>721</v>
      </c>
      <c r="D5" s="28" t="s">
        <v>41</v>
      </c>
      <c r="E5" s="28" t="s">
        <v>50</v>
      </c>
      <c r="F5" s="28" t="s">
        <v>721</v>
      </c>
      <c r="G5" s="28" t="s">
        <v>42</v>
      </c>
      <c r="H5" s="68" t="s">
        <v>37</v>
      </c>
      <c r="I5" s="55" t="s">
        <v>605</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22.5" customHeight="1" x14ac:dyDescent="0.25">
      <c r="A7" s="45"/>
      <c r="B7" s="45"/>
      <c r="C7" s="45"/>
      <c r="D7" s="45"/>
      <c r="E7" s="46"/>
      <c r="F7" s="46"/>
      <c r="G7" s="46"/>
      <c r="H7" s="47"/>
      <c r="I7" s="47"/>
      <c r="J7" s="30"/>
      <c r="K7" s="31"/>
      <c r="L7" s="31"/>
      <c r="M7" s="31"/>
      <c r="N7" s="39"/>
      <c r="O7" s="40"/>
      <c r="P7" s="40"/>
      <c r="Q7" s="40"/>
    </row>
    <row r="8" spans="1:17" ht="22.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3" t="str">
        <f>Overview!B4&amp; " - Effective from "&amp;Overview!D4&amp;" - "&amp;Overview!E4&amp;" new designated EHV line loss factors"</f>
        <v>Eclipse Power Distribution Limited - GSP B - Effective from 1 April 2027 -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8" t="s">
        <v>140</v>
      </c>
      <c r="B18" s="28" t="s">
        <v>49</v>
      </c>
      <c r="C18" s="28" t="s">
        <v>721</v>
      </c>
      <c r="D18" s="28" t="s">
        <v>41</v>
      </c>
      <c r="E18" s="28" t="s">
        <v>50</v>
      </c>
      <c r="F18" s="28" t="s">
        <v>721</v>
      </c>
      <c r="G18" s="28" t="s">
        <v>42</v>
      </c>
      <c r="H18" s="68" t="s">
        <v>37</v>
      </c>
      <c r="I18" s="55" t="s">
        <v>605</v>
      </c>
      <c r="J18" s="34" t="s">
        <v>108</v>
      </c>
      <c r="K18" s="34" t="s">
        <v>107</v>
      </c>
      <c r="L18" s="34" t="s">
        <v>109</v>
      </c>
      <c r="M18" s="34" t="s">
        <v>110</v>
      </c>
      <c r="N18" s="36" t="s">
        <v>111</v>
      </c>
      <c r="O18" s="36" t="s">
        <v>112</v>
      </c>
      <c r="P18" s="36" t="s">
        <v>113</v>
      </c>
      <c r="Q18" s="36" t="s">
        <v>114</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597CC7-D862-40F8-84C3-E0691BD901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EAB147-D004-4F4B-A0D5-8D35CF66827D}">
  <ds:schemaRefs>
    <ds:schemaRef ds:uri="http://schemas.microsoft.com/office/2006/metadata/properties"/>
    <ds:schemaRef ds:uri="2a1259a8-9be4-4f50-8927-e6dd8ca9402d"/>
    <ds:schemaRef ds:uri="http://purl.org/dc/terms/"/>
    <ds:schemaRef ds:uri="http://schemas.microsoft.com/office/2006/documentManagement/types"/>
    <ds:schemaRef ds:uri="http://purl.org/dc/dcmitype/"/>
    <ds:schemaRef ds:uri="http://schemas.microsoft.com/office/infopath/2007/PartnerControls"/>
    <ds:schemaRef ds:uri="b5f7a741-318b-4a08-9f62-208ecdac2c0c"/>
    <ds:schemaRef ds:uri="http://purl.org/dc/elements/1.1/"/>
    <ds:schemaRef ds:uri="http://schemas.openxmlformats.org/package/2006/metadata/core-properties"/>
    <ds:schemaRef ds:uri="c10e1512-9304-4135-bd5b-dbbcaa2ad6c9"/>
    <ds:schemaRef ds:uri="http://www.w3.org/XML/1998/namespace"/>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D0ACA3DC-0539-4475-8D82-50358766CAED}">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2024-12-20T10:33:19Z</cp:lastPrinted>
  <dcterms:created xsi:type="dcterms:W3CDTF">2009-11-12T11:38:00Z</dcterms:created>
  <dcterms:modified xsi:type="dcterms:W3CDTF">2026-02-27T14:34:24Z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973cf8b7-4dcb-4f0d-ac59-07c5d784dc42</vt:lpwstr>
  </property>
  <property fmtid="{D5CDD505-2E9C-101B-9397-08002B2CF9AE}" pid="17" name="MediaServiceImageTags">
    <vt:lpwstr/>
  </property>
</Properties>
</file>